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15" windowHeight="11835" tabRatio="863" activeTab="0"/>
  </bookViews>
  <sheets>
    <sheet name="Záradék (2)" sheetId="1" r:id="rId1"/>
    <sheet name="Megjegyzés" sheetId="2" r:id="rId2"/>
    <sheet name="Összesítő" sheetId="3" r:id="rId3"/>
    <sheet name="Felvonulási létesítmények" sheetId="4" r:id="rId4"/>
    <sheet name="Zsaluzás és állványozás" sheetId="5" r:id="rId5"/>
    <sheet name="Irtás, föld- és sziklamunka" sheetId="6" r:id="rId6"/>
    <sheet name="Síkalapozás" sheetId="7" r:id="rId7"/>
    <sheet name="Helyszíni beton és vasbeton mun" sheetId="8" r:id="rId8"/>
    <sheet name="Előregyártott épületszerkezeti " sheetId="9" r:id="rId9"/>
    <sheet name="Falazás és egyéb kőművesmunka" sheetId="10" r:id="rId10"/>
    <sheet name="Vakolás és rabicolás" sheetId="11" r:id="rId11"/>
    <sheet name="Hideg- és melegburkolatok k (2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Kőburkolat készítése" sheetId="18" r:id="rId18"/>
    <sheet name="Környezetvédelmi berendezések, " sheetId="19" r:id="rId19"/>
    <sheet name="Épületgépészet" sheetId="20" r:id="rId20"/>
    <sheet name="Épületvillamosság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<sst xmlns="http://schemas.openxmlformats.org/spreadsheetml/2006/main" count="484" uniqueCount="233">
  <si>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</si>
  <si>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</si>
  <si>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</si>
  <si>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</si>
  <si>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</si>
  <si>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</si>
  <si>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</si>
  <si>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</si>
  <si>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</si>
  <si>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</si>
  <si>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</si>
  <si>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</si>
  <si>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12-006-2-0000001</t>
  </si>
  <si>
    <t>klt</t>
  </si>
  <si>
    <t>Projekt hirdető tábla elhelyezés</t>
  </si>
  <si>
    <t>12-011-1.1-0025001</t>
  </si>
  <si>
    <t>db</t>
  </si>
  <si>
    <t>Mobil WC bérleti díj elszámolása, szállítással, heti karbantartással Mobil W.C. bérleti díj/hó</t>
  </si>
  <si>
    <t>12-012-1.1.1-0025002</t>
  </si>
  <si>
    <t>12-021-1.5-0211005</t>
  </si>
  <si>
    <t>m</t>
  </si>
  <si>
    <t>Ideiglenes kerítés, vízálló, műgyantával stabilizált faforgácslap (OSB) kerítés elhelyezése Vízálló faforgácslap (OSB), 2500x1250x15 mm méretű</t>
  </si>
  <si>
    <t>Munkanem összesen:</t>
  </si>
  <si>
    <r>
      <t>Konténer bérleti díj elszámolása,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</si>
  <si>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</si>
  <si>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m2</t>
  </si>
  <si>
    <t>15-012-21.1-0023003</t>
  </si>
  <si>
    <t>15-012-25.1</t>
  </si>
  <si>
    <t>Védőfüggöny szerelése állványszerkezetre, műanyag hálóból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</si>
  <si>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 KRAUSE Stabilo homlokzati keretállvány 0,75 m padlószélességgel, 6,00 m munkapadló magasságig</t>
    </r>
  </si>
  <si>
    <t>Zsaluzás és állványozás</t>
  </si>
  <si>
    <t>21-002-1.2</t>
  </si>
  <si>
    <t>m3</t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</si>
  <si>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</si>
  <si>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</si>
  <si>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t>21-007-2.1.1.1.2-0990001</t>
  </si>
  <si>
    <t>Földkitermelés bevágásban vagy anyagnyerő helyen és töltés- vagy depóniakészítés tömörítés nélkül, gépi erővel, 18%-os terephajlásig, I-IV. oszt. talajban, szállítással, 0-1600,0 m között, 50,1-200,0 m között Szállító útvonal öntözése</t>
  </si>
  <si>
    <t>21-008-2.2.3</t>
  </si>
  <si>
    <t>Tömörítés bármely tömörítési osztályban gépi erővel, kis felületen, tömörségi fok: 95%</t>
  </si>
  <si>
    <t>21-011-1.2.1</t>
  </si>
  <si>
    <t>Fejtett föld felrakása szállítóeszközre, géppel, talajosztály I-IV.</t>
  </si>
  <si>
    <t>100 m2</t>
  </si>
  <si>
    <t>21-011-11.3</t>
  </si>
  <si>
    <t>21-011-12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</si>
  <si>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</si>
  <si>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</si>
  <si>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</si>
  <si>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Síkalapozás</t>
  </si>
  <si>
    <t>31-001-1.2.1-0220955</t>
  </si>
  <si>
    <t>t</t>
  </si>
  <si>
    <t>Betonacél helyszíni szerelése  függőleges vagy vízszintes tartószerkezetbe, bordás betonacélból, 4-10 mm átmérő között FERALPI hidegen húzott bordás betonacél, 6 m-es szálban, BHB55.50  8 mm</t>
  </si>
  <si>
    <t>31-001-1.2.1-0220956</t>
  </si>
  <si>
    <t>Betonacél helyszíni szerelése  függőleges vagy vízszintes tartószerkezetbe, bordás betonacélból, 4-10 mm átmérő között FERALPI hidegen húzott bordás betonacél, 6 m-es szálban, BHB55.50  10 mm</t>
  </si>
  <si>
    <t>31-011-3.1.2-0231410</t>
  </si>
  <si>
    <t>Helyszíni beton és vasbeton munka</t>
  </si>
  <si>
    <t>Előregyártott épületszerkezeti elem elhelyezése és szerelése</t>
  </si>
  <si>
    <t>36-002-4-0415917</t>
  </si>
  <si>
    <t>Vékonyvakolat alapozók felhordása, kézi erővel Baumit Univerzális alapozó Cikkszám: 960125, vakolt felületre</t>
  </si>
  <si>
    <t>36-005-21.2.2.2-0415341</t>
  </si>
  <si>
    <t>Vékonyvakolatok, színvakolatok felhordása alapozott, előkészített felületre, vödrös kiszerelésű anyagból, vizes bázisú, műgyanta kötőanyagú vékonyvakolat készítése, egy rétegben, 1,5-2,5 mm-es szemcsemérettel Baumit GranoporTop (Baumit Granopor) vakolat, dörzsölt 2 mm, 9, 8, 7, 6 színcsoport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</si>
  <si>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</si>
  <si>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</si>
  <si>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36-011-7-0415908</t>
  </si>
  <si>
    <t>Üvegszövet háló beágyazása, függőleges, vízszintes,  ferde vagy íves felületen Baumit DuoContact ragasztó tapasz</t>
  </si>
  <si>
    <t>36-051-6.2.1-0149062</t>
  </si>
  <si>
    <t>Kültéri vakolóprofilok elhelyezése, utólagos (táblás) hőszigetelő rendszerhez (EPS), polisztirol,PVC,alumínium,rozsdam.acél,horg.acél, üvegszövet, 30 - 160 mm hőszigeteléshez, pozitív sarkokra MASTERPLAST Thermomaster ALU élvédő 10+10 cm üvegszövet hálóval, Cikkszám: 0105-10100000</t>
  </si>
  <si>
    <t>36-051-6.2.1-0191807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</si>
  <si>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60x90 mm utólagos hőszigeteléshez, vékony vakolathoz, alkáliálló üvegszövet, Cikkszám: 1091</t>
  </si>
  <si>
    <t>36-051-6.2.3-0191841</t>
  </si>
  <si>
    <t>Kültéri vakolóprofilok elhelyezése, utólagos (táblás) hőszigetelő rendszerhez (EPS), rozsdamentes acélból, alumíniumból, 30 - 160 mm hőszigeteléshez, lábazati indító profilok egyenes falakhoz PROTEKTOR kültéri lábazati indító profil egyenes falhoz 160 mm utólagos hőszigeteléshez, rozsdamentes acél, Cikkszám: 2114</t>
  </si>
  <si>
    <t>Vakolás és rabicolás</t>
  </si>
  <si>
    <t>Hideg- és melegburkolatok készítése, aljzat előkészítés</t>
  </si>
  <si>
    <t>43-000-1</t>
  </si>
  <si>
    <t>43-000-7</t>
  </si>
  <si>
    <t>Szegélyek, párkány könyöklő bontása, 100 cm kiterített szélességig</t>
  </si>
  <si>
    <t>43-003-8.2.1-0144455</t>
  </si>
  <si>
    <t>Ablak- vagy szemöldökpárkány színes műanyagbevonatú horganyzott acéllemezből, 50 cm kiterített szélességig LINDAB UB10 alsó (ablak) párkánylemez Lv. 0,5 mm, 150 mm széles, 2 m hosszú, Classic bevonattal, standard színben</t>
  </si>
  <si>
    <t>Bádogozás</t>
  </si>
  <si>
    <t>Fém nyílászáró és épületlakatos-szerkezet elhelyezése</t>
  </si>
  <si>
    <t>47-000-1.1.1.1</t>
  </si>
  <si>
    <t>Belső festéseknél felület előkészítése, részmunkák; többrétegű meszelés lekaparása bármilyen padozatú helyiségben, tagolatlan felületen</t>
  </si>
  <si>
    <t>47-000-1.21.4.1.1-0418383</t>
  </si>
  <si>
    <t>Belső festéseknél felület előkészítése, részmunkák; glettelés, diszperziós kötőanyagú glettel, vakolt felületen, tagolatlan felületen Caparol Akkordspachtel Fein paszta formájú, diszperziós kötőanyagú beltéri glettanyag, fehér</t>
  </si>
  <si>
    <t>47-010-1.1.1-0418316</t>
  </si>
  <si>
    <t>Normál nem egyenletes nedvszívóképességű ásványi falfelületek alapozása, felületmegerősítése, vizes-diszperziós akril bázisú alapozóval, tagolatlan felületen Capagrund pigmentált bel- és kültéri alapozó, fehér</t>
  </si>
  <si>
    <t>47-011-15-0000001</t>
  </si>
  <si>
    <t>Diszperziós festés Többlet: Akadálymentes kontrasztos színsáv festése nyílászárók kerülete mentén min. 15 cm-es szélességben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</si>
  <si>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</si>
  <si>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</si>
  <si>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47-021-11.3</t>
  </si>
  <si>
    <t>47-021-31.3.1-0130391</t>
  </si>
  <si>
    <t>Felületképzés</t>
  </si>
  <si>
    <t>48-007-21.21.2-0113427</t>
  </si>
  <si>
    <t>Külső fal; Hőszigetelések épületlábazaton vagy koszorún, foltonként ragasztva vagy megtámasztva (rögzítés külön tételben), egy rétegben, expandált polisztirolhab lemezzel AUSTROTHERM Expert hőszigetelő lemez, 1265x615x140 mm</t>
  </si>
  <si>
    <t>48-010-1.1.2.1-0113305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</si>
  <si>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 AUSTROTHERM AT H80 homlokzati hőszigetelő lemez,1000x500x50 mm</t>
  </si>
  <si>
    <t>48-010-1.1.2.1-0113313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</si>
  <si>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 AUSTROTHERM AT H80 homlokzati hőszigetelő lemez,1000x500x160 mm</t>
  </si>
  <si>
    <t>48-021-1.51.2.2.1-0091316</t>
  </si>
  <si>
    <t>Szigetelések rögzítése; Hőszigetelő táblák pontszerű mechanikai rögzítése, homlokzaton, beton aljzatszerkezethez, műanyag vagy fém beütőszeges/csavaros műanyag beütődübelekkel MASTERPLAST Thermomaster D-H 235 mm, fém beütőszeges tárcsás dübel, Cikkszám: 0118-18235100</t>
  </si>
  <si>
    <t>Szigetelés</t>
  </si>
  <si>
    <t>Kőburkolat készítése</t>
  </si>
  <si>
    <t>Összesen:</t>
  </si>
  <si>
    <t>KERHOME                                                                                Tervező, Kivitelező, Tanácsadó és Szolgáltató Kft.
5900 Orosháza, Móra Ferenc utca 36/A                                          Tel.: 06-30-364-1801,              
e-mail: kerhomekft@gmail.com,                                                    web: www.kerhome.hu</t>
  </si>
  <si>
    <t>Tervezői költségvetés</t>
  </si>
  <si>
    <t>Projekt megnevezése:</t>
  </si>
  <si>
    <t>Építmény megnevezése:</t>
  </si>
  <si>
    <t>Főösszesítő</t>
  </si>
  <si>
    <t>Anyagköltség összesen</t>
  </si>
  <si>
    <t>Díjköltség összesen</t>
  </si>
  <si>
    <t>Nettó önköltség összesen:</t>
  </si>
  <si>
    <t>27% Áfa</t>
  </si>
  <si>
    <t>Bruttó összesen:</t>
  </si>
  <si>
    <t>4.</t>
  </si>
  <si>
    <t>82-004</t>
  </si>
  <si>
    <t>6.</t>
  </si>
  <si>
    <t>82-006</t>
  </si>
  <si>
    <t>71-001</t>
  </si>
  <si>
    <t>Általános épületvillamossági munkák</t>
  </si>
  <si>
    <t>1.</t>
  </si>
  <si>
    <t>82-001</t>
  </si>
  <si>
    <t>Épületgépészeti vezetékek, szerelvények bontása</t>
  </si>
  <si>
    <t>2.</t>
  </si>
  <si>
    <t>82-002</t>
  </si>
  <si>
    <t>Épületgépészet kőműves munkái</t>
  </si>
  <si>
    <t>Épületgépészeti vezetékek építése</t>
  </si>
  <si>
    <t>5.</t>
  </si>
  <si>
    <t>82-005</t>
  </si>
  <si>
    <t>Akadálymentes WC szerelvényeinek, szanitereinek berendezéseinek felszerelése</t>
  </si>
  <si>
    <t>Hőleadók szabályozása</t>
  </si>
  <si>
    <t>71-002</t>
  </si>
  <si>
    <t>klt.</t>
  </si>
  <si>
    <t>Megjegyzés:</t>
  </si>
  <si>
    <t xml:space="preserve">      A költségvetésben szereplő tételek és mennyiségek a vonatkozó tervekkel együtt érvényesek. Az ajánlatot adó vállalkozónak mennyiségi ellenőrzési kötelezettsége van!</t>
  </si>
  <si>
    <t xml:space="preserve">     Kivitelezés, gyártás, ajánlatadás előtt a méretek ellenőrzését el kell végezni!</t>
  </si>
  <si>
    <t xml:space="preserve">     A tervezői költségvetésben szereplő termék típusok kiválthatóak abban az esetben, ha az eltérő termék ugyanolyan, vagy jobb műszaki jellemzőkel rendelkezik, és ugyanolyan rendeltetésre használható. A termék kiváltásokat mindenesetben előzetesen le kell egyeztetni, jóvá kell hagyatni a tervezővel, illetve a műszaki ellenőrrel!</t>
  </si>
  <si>
    <t xml:space="preserve">     Az akadálymentes szerkezetek, létesítmények pontos kialakításakor az Országos Teleülésrendezési és Építési Követelményekről szóló 253/1997. (XII. 20.) Kormányrendelet (OTÉK) előírásai a követendők! A szabályszerű kialakításhoz, kivitelezéshez segítséget nyújt: "Segédlet a közszolgáltatásokhoz és egyéb szolgáltatásokhoz való egyenlő esélyű hozzáférés megteremtéséhez" http://fszk.hu/wp-content/uploads/2015/11/Seg%C3%A9dlet_2015_v2.pdf</t>
  </si>
  <si>
    <t>62-101</t>
  </si>
  <si>
    <t>Akadálymentes gépjármű parkoló jel felfestése meglévő parkoló burkolatára (beton, kiselemes térburkolat), akment rendeletnek megfelelő méretekkel és kialakítással; Akadálymentes parkoló jelzőtábla elhelyezése, alumíniumból, fényvisszaverő kivitelben</t>
  </si>
  <si>
    <t>93-011-2.1.2-0101011</t>
  </si>
  <si>
    <t>Azbeszttartalmú építőanyagok eltávolítása a 12/2006.(III.23) EüM rendeletnek megfelelően, bontás bejelentése a felügyeleti hatóságnak, (mentesítési terv, egyéni védőfelszerelés és vizsgálólabor kiírása a 19-093 fejezetben), erős kötésű azbeszttermékek bontása, a veszélyes hulladék szakszerű csomagolása, tárolása, elszállítása és végleges elhelyezése, azbeszttel érintett területek hepa filteres porszívózása, impregnálása maradékszál lekötő anyaggal, azbeszt tartalmú hullámpala (6 mm vtg.-ig) bontása Dunamenti Tűzvédelem veszélyes hulladék, erőskötésű azbeszttartalmú építési törmelék gyűjtő, speciális konténer, szállítási és lerakóhelyi díjjal</t>
  </si>
  <si>
    <t>45-002</t>
  </si>
  <si>
    <t>75-001</t>
  </si>
  <si>
    <t>75-002</t>
  </si>
  <si>
    <t>Megújuló energiahasznosító berendezések, kiegészítő berendezések, vezetékek, szerkezetek</t>
  </si>
  <si>
    <r>
      <t xml:space="preserve">5836 Dombegyház, Béke utca 37.                                           Hrsz.: 194                                                                                                           </t>
    </r>
    <r>
      <rPr>
        <i/>
        <sz val="11"/>
        <rFont val="Century Gothic"/>
        <family val="2"/>
      </rPr>
      <t>Óvoda</t>
    </r>
  </si>
  <si>
    <t>Lefolyó csatorna bontása 50 cm kiterített szélességig, Homlokzati hőszigetelés után visszaépítés</t>
  </si>
  <si>
    <t xml:space="preserve">Falszegély szerelése
keményhéjalású tetőhöz,
horganyzott acéllemezből,
40 cm kiterített szélességgel
Falszegély LINDAB FOP tűzihorganyzott/Z 275, 0,5 mm vtg., Ksz: 40 cm
</t>
  </si>
  <si>
    <t>43-003-004.1.3.2-0993008</t>
  </si>
  <si>
    <t>Homlokzati hőszigetelés, üvegszövetháló-erősítéssel, (mechanikai rögzítés, felületi zárás valamint kiegészítő profilok külön tételben szerepelnek), normál homlokzati kőzetgyapot hőszigetelő lapokkal, ragasztóporból képzett ragasztóba, tagolatlan, sík, függőleges falon ROCKWOOL Frontrock Max E vakolható, inhomogén kőzetgyapot lemez 50 mm</t>
  </si>
  <si>
    <t>48-010-1.6.2.1-0000001</t>
  </si>
  <si>
    <t>Homlokzati hőszigetelés, üvegszövetháló-erősítéssel, (mechanikai rögzítés, felületi zárás valamint kiegészítő profilok külön tételben szerepelnek), normál homlokzati kőzetgyapot hőszigetelő lapokkal, ragasztóporból képzett ragasztóba, tagolatlan, sík, függőleges falon ROCKWOOL Frontrock Max E vakolható, inhomogén kőzetgyapot lemez 160 mm</t>
  </si>
  <si>
    <t>48-010-1.6.2.1-0092699</t>
  </si>
  <si>
    <t>47-031-003.15.5.2.2-0000001</t>
  </si>
  <si>
    <t>Külső fafelületek zománclakkozása, műgyantabázisú (alkid) oldószertartalmú zománccal, tagolt felületen Supralux Durol időjárásálló és korróziógátló zománc, barna, EAN: 5992452538116</t>
  </si>
  <si>
    <t>Külső fafelületek alapmázolása, lenolajkence és polimerizált lenolajbázisú olajfestékkel, tagolt felületen</t>
  </si>
  <si>
    <t>47-031-3.5.1.2-0130895</t>
  </si>
  <si>
    <t>47-031-3.1.5.2</t>
  </si>
  <si>
    <t>Külső fafelületekmázolása fa nyílászáró szerkezeten,színtelen műgyantalakkal vagy színes lazúrbevonóanyaggal,három rétegben,tagolt felületenXyladecor favédő lazúrfesték, vörösfenyő, Meglévő, megmaradó nyílászárók fa tok és szárnyszerkezet festése, helyszínen felhordva</t>
  </si>
  <si>
    <t>Előregyártott beton- és vasbetonszerkezetek bontása
Kerítés vagy kapuoszlopvasbetonelemek bontása, kézi erővel,
betonba ágyazott,
0,2 t/db tömegig</t>
  </si>
  <si>
    <t>32-000-008.2.1</t>
  </si>
  <si>
    <t>Előregyártott beton- és vasbetonszerkezetek bontása
Kerítésmezők bontásasima vagy bordás vasbetonpallókból, kézi erővel,
0,2 t/db tömegig</t>
  </si>
  <si>
    <t>32-000-009.1</t>
  </si>
  <si>
    <t>Csapadékvíz elleni szigetelés; Egyenes rétegrendű csapadékvíz elleni szigetelés párazáró rétege, vízszintes felületen, egy rétegben, minimum 0,25 mm vastag PE fóliával BACHL PE építési fólia, natúr, 2x50 m, vtg. 150 μm</t>
  </si>
  <si>
    <t>48-005-1.3.1.4.1-0094721</t>
  </si>
  <si>
    <t>Födém; Padló hőszigetelő anyag elhelyezése, vízszintes felületen, nem járható födémre, szálas szigetelő anyaggal (üveggyapot, kőzetgyapot) URSA DF 44 kasírozatlan többfunkciós ásványgyapot (üveggyapot) hő- és hangszigetelő tekercs, λD=0,044 (W/mK), 100+150 mm</t>
  </si>
  <si>
    <t>48-007-41.1.5.1-0111804</t>
  </si>
  <si>
    <r>
      <t>Vasbetonfal készítése,  X0v(H), XC1, XC2, XC3 környezeti osztályú, kissé képlékeny vagy képlékeny konzisztenciájú betonból, kézi bedolgozással, vibrátoros tömörítéssel, 13-24 cm vastagság között C20/25 - X0v(H)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6,9 finomsági modulussal - Kerítés lábazat</t>
    </r>
  </si>
  <si>
    <t>23-003-003-0112210</t>
  </si>
  <si>
    <t>Vasbeton sáv-, talp-, lemez- vagy gerendaalapkészítésehelyszínen kevert.....minőségű betonból
C12/15 - X0b(H) képlékeny kavicsbeton keverék CEM 32,5 pc. Dçmax = 16 mm, m = 6,5 finomsági modulussal - Kerítés pontapalozás</t>
  </si>
  <si>
    <t>Humuszos termőréteg, termőföld leszedése, terítése gépi erővel, 18%-os terephajlásig, bármilyen talajban, szállítással, 50,1-200,0 m között - Kerítés nyomvonala</t>
  </si>
  <si>
    <t>Lyukfúrás vagy kisméretű földkiemelés, oszlop,alaptest vagy lehorgonyzás részére,
kézi erővel, 2 m mélységig,
0,30 m átmérőig,
talajosztály: IV.</t>
  </si>
  <si>
    <t>21-003-001.1.1.3</t>
  </si>
  <si>
    <t>Fűtéskorszerűsítés, Új kondenzációs kombi gázkazán, HMV ellátással, égéstermék kivezetéssel, kiegészítő szerelvényekkel, szivattyúval</t>
  </si>
  <si>
    <t>3.</t>
  </si>
  <si>
    <t>82-003</t>
  </si>
  <si>
    <t>Megújuló energiahasznosító berendezések
Hálózatra kapcsolt napelemes (fotovoltaikus) rendszerek, 6 kW teljesítménnyel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</si>
  <si>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</si>
  <si>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 cementes mészhabarcs</t>
  </si>
  <si>
    <t>33-091-1.1.1-1110002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</si>
  <si>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 250x120x65 mm I.o. Hf5-mc, falazó, cementes mészhabarcs</t>
  </si>
  <si>
    <t>Falazás és egyéb kőművesmunka</t>
  </si>
  <si>
    <t>42-000-2.1</t>
  </si>
  <si>
    <t>Lapburkolatok bontása, padlóburkolat bármely méretű kőagyag, mozaik vagy tört mozaik (NOVA) lapból</t>
  </si>
  <si>
    <t>42-011-1.1.1.1-0215098</t>
  </si>
  <si>
    <t>Fal-, pillér és oszlopburkolat hordozószerkezetének felületelőkészítése beltérben, tégla, beton és vakolt alapfelületen, felületelőkészítő alapozó és tapadóhíd felhordása egy rétegben Baumit Grund, nedvszívó alapfelület alapozására, Cikkszám: 960163</t>
  </si>
  <si>
    <t>42-011-2.1.1.1-0215098</t>
  </si>
  <si>
    <t>Padlóburkolat hordozószerkezetének felületelőkészítése beltérben, beton alapfelületen felületelőkészítő alapozó és tapadóhíd felhordása egy rétegben Baumit Grund, nedvszívó alapfelület alapozására, Cikkszám: 960163</t>
  </si>
  <si>
    <t>42-011-2.1.1.3.1-0215096</t>
  </si>
  <si>
    <t>Padlóburkolat hordozószerkezetének felületelőkészítése beltérben, beton alapfelületen simító felületkiegyenlítés készítése 5 mm átlagos rétegvastagságban Baumit Nivello Quattro önterülő aljzatkiegyenlítő, max.: 20 mm, Cikkszám: 156204</t>
  </si>
  <si>
    <t>42-012-1.1.1.1.1.3-0313021</t>
  </si>
  <si>
    <t>Fal-, pillér-, oszlopburkolat készítése beltérben, tégla, beton, vakolt alapfelületen, mázas kerámiával, kötésben vagy hálósan, 3-5 mm vtg. ragasztóba rakva, 1-10 mm fugaszélességgel, 25x25 -  40x40 cm közötti lapmérettel MAPEI Keraflex Light S1 C2TE S1 cementkötésű ragasztóhabarcs, szürke, Ultracolor Plus fugázó, fehér</t>
  </si>
  <si>
    <t>42-022-1.1.1.2.1.1-0313021</t>
  </si>
  <si>
    <t>Padlóburkolat készítése, beltérben, tégla, beton, vakolt alapfelületen, gres, kőporcelán lappal, kötésben vagy hálósan, 3-5 mm vtg. ragasztóba rakva, 1-10 mm fugaszélességgel, 20x20 - 40x40 cm közötti lapmérettel MAPEI Keraflex Light S1 C2TE S1 cementkötésű ragasztóhabarcs, szürke, Ultracolor Plus fugázóhabarcs, fehér</t>
  </si>
  <si>
    <t>42-022-2.1.2.1.1-0313021</t>
  </si>
  <si>
    <t>Lábazatburkolat készítése, beltérben, gres, kőporcelán lappal, egyenes, egysoros kivitelben, 3-5 mm ragasztóba rakva, 1-10 mm fugaszélességgel, 10 cm magasságig, 20x20 - 40×40 cm közötti lapmérettel MAPEI Keraflex Light S1 C2TE S1 cementkötésű ragasztóhabarcs, szürke, Ultracolor Plus fugázóhabarcs, fehér</t>
  </si>
  <si>
    <t>42-022-1-0000001</t>
  </si>
  <si>
    <t>42-071-11-0148427</t>
  </si>
  <si>
    <t>Élzáró profil elhelyezése fal és padlóburkolatok külső sarkainak védelmére, szegletes és lekerekített kialakítással, záróprofil nélkül, műanyagból, festett alumíniumból, nemesacélból, rézből, 2-30 mm magassági mérettel MUREXIN PVC lekerekített élzárósín, 10 mm, fehér, hossz: 3 m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</si>
  <si>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</si>
  <si>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</si>
  <si>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44-001-1.1.1.2-0000001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</si>
  <si>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 egyszárnyú, MDF tokkal, kilincs nélkül, 110x205 cm Akadálymentes WC ajtó, megerősített szárnyszerkezettel, az ajtóbehúzó fogadására, mindkét oldalon rozsdamentes acél "rugdosóval" szerelve</t>
  </si>
  <si>
    <t>44-027-2.1-0000001</t>
  </si>
  <si>
    <t>Ajtó táblák, helyiség azonosítók, Braille feliratok, akadálymentes térkép, információs táblák felhelyezése</t>
  </si>
  <si>
    <t>44-090-002</t>
  </si>
  <si>
    <t>Többlet, biztonsági fólia elhelyezése minden üvegfelületen</t>
  </si>
  <si>
    <t>44-090-36.1</t>
  </si>
  <si>
    <t>Szerelőhab felvitele, egy komponensű</t>
  </si>
  <si>
    <t>45-001-3-0000001</t>
  </si>
  <si>
    <t>Kiegészítő szerelvények elhelyezése Többlet: Rozsdamentes acél ajtó lábazat, "rugdosó" felszerelése minden beltéri ajtóra</t>
  </si>
  <si>
    <t>45-001-3.1-0134350</t>
  </si>
  <si>
    <t>Kiegészítő szerelvények elhelyezése beltéri ajtólapokhoz WC-zár DIN jobbos vagy DIN balos</t>
  </si>
  <si>
    <t>45-001-3.1-0134752</t>
  </si>
  <si>
    <t>Kiegészítő szerelvények elhelyezése beltéri ajtólapokhoz Alu körcímkés kilincsgarnitúra, BB vagy PZ előkészítéssel</t>
  </si>
  <si>
    <t>Fa- és műanyag szerkezet elhelyezése</t>
  </si>
  <si>
    <t>32-002-1.1.1-0120012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</si>
  <si>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1,50 m</t>
  </si>
  <si>
    <t>Padlóburkolat készítése, Többlet: Akadálymentes vezetősáv készítése kőporcelán burkolólapból, burkolatétól eltérő, kontrasztos színben, érdesített felülettel (vagy pl.: burkolólap szeleteléssel) (alt.: ragaszott taktilis sáv)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</si>
  <si>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</si>
  <si>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</si>
  <si>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Acélfelületek előkezelése, festéshez műhelyalapozóval, rácson, korláton, kerítésen, sodronyhálón - új kerítés acél szerkezete</t>
  </si>
  <si>
    <t>Acélfelületek átvonó festése rácson, korláton, kerítésen, sodronyhálón műgyanta kötőanyagú, oldószeres festékkel Trinát magasfényű zománcfesték, fekete 300, EAN: 5995061120048  - új kerítés acél szerkezete</t>
  </si>
  <si>
    <t>47-031-003.12.2.2-0152820</t>
  </si>
  <si>
    <t>Külső fafelületek
lazúrozása,
gyalult felületen, oldószeres lazúrral,két rétegben,
tagolt felületen
Sadolin Extra vastaglazúr, színtelen,EAN: 5992453081277 - új kerítés deszkázat lazúrozás</t>
  </si>
  <si>
    <t>Új trapézlemez burkolatú kerítés építése, vb. Talpgerendával, acél kerítés oszlopokkal, alapozva, festve, fúrt beton pontalapokkal, (alépítményi szerkezet külön tételben)</t>
  </si>
  <si>
    <t>Akadálymentes WC épületvillamossági felszerelés + 1 db indukciós hurokerősítő</t>
  </si>
  <si>
    <t>45-003</t>
  </si>
  <si>
    <t>Meglévő akadálymentes korlát leszerelése, átalakítva visszaszerelése szigetelt falsíkra</t>
  </si>
  <si>
    <t>Épületgépészeti munkák (szakági mennyiségszámításból átvezetendő)</t>
  </si>
  <si>
    <t>Épületvillamossági munkák (szakági mennyiségszámításból átvezetendő, kivéve megújuló energia hasznosítók)</t>
  </si>
  <si>
    <t xml:space="preserve">Kelt.: </t>
  </si>
  <si>
    <t>TERÜLET- ÉS TELEPÜLÉSFEJLESZTÉSI OPERATÍV PROGRAM  TOP 1.4.1-15                                                                                            A foglalkoztatás és az életmínőség javítása családbarát, munkába állást segítő intézmények, közszolgáltatások fejlesztésével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</si>
</sst>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0.0\ &quot;Ft&quot;"/>
    <numFmt numFmtId="166" formatCode="#,##0\ &quot;Ft&quot;"/>
    <numFmt numFmtId="167" formatCode="&quot;H-&quot;0000"/>
    <numFmt numFmtId="168" formatCode="[$-40E]yyyy\.\ mmmm\ d\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0"/>
      <name val="Arial"/>
      <family val="2"/>
    </font>
    <font>
      <b/>
      <sz val="12"/>
      <name val="Times New Roman CE"/>
      <family val="0"/>
    </font>
    <font>
      <b/>
      <sz val="11"/>
      <name val="Century Gothic"/>
      <family val="2"/>
    </font>
    <font>
      <b/>
      <sz val="11"/>
      <name val="Times New Roman CE"/>
      <family val="0"/>
    </font>
    <font>
      <sz val="11"/>
      <name val="Century Gothic"/>
      <family val="2"/>
    </font>
    <font>
      <sz val="12"/>
      <name val="Times New Roman CE"/>
      <family val="0"/>
    </font>
    <font>
      <sz val="11"/>
      <name val="Times New Roman CE"/>
      <family val="0"/>
    </font>
    <font>
      <i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entury Gothic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7" fillId="0" borderId="0" xfId="0" applyFont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10" xfId="0" applyFont="1" applyBorder="1" applyAlignment="1">
      <alignment horizontal="right" vertical="top" wrapText="1"/>
    </xf>
    <xf numFmtId="0" fontId="57" fillId="0" borderId="0" xfId="0" applyFont="1" applyAlignment="1">
      <alignment horizontal="right" vertical="top" wrapText="1"/>
    </xf>
    <xf numFmtId="0" fontId="58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Border="1" applyAlignment="1">
      <alignment vertical="center" wrapText="1"/>
    </xf>
    <xf numFmtId="0" fontId="0" fillId="33" borderId="11" xfId="0" applyFill="1" applyBorder="1" applyAlignment="1">
      <alignment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164" fontId="8" fillId="0" borderId="0" xfId="42" applyNumberFormat="1" applyFont="1" applyAlignment="1">
      <alignment vertical="top" wrapText="1"/>
    </xf>
    <xf numFmtId="0" fontId="6" fillId="0" borderId="0" xfId="55" applyFont="1" applyAlignment="1">
      <alignment vertical="top" wrapText="1"/>
      <protection/>
    </xf>
    <xf numFmtId="0" fontId="35" fillId="0" borderId="0" xfId="55" applyFont="1" applyAlignment="1">
      <alignment vertical="top" wrapText="1"/>
      <protection/>
    </xf>
    <xf numFmtId="0" fontId="36" fillId="0" borderId="0" xfId="55" applyFont="1" applyAlignment="1">
      <alignment vertical="top" wrapText="1"/>
      <protection/>
    </xf>
    <xf numFmtId="0" fontId="10" fillId="0" borderId="0" xfId="55" applyFont="1" applyAlignment="1">
      <alignment vertical="top" wrapText="1"/>
      <protection/>
    </xf>
    <xf numFmtId="0" fontId="11" fillId="0" borderId="0" xfId="55" applyFont="1" applyAlignment="1">
      <alignment vertical="top" wrapText="1"/>
      <protection/>
    </xf>
    <xf numFmtId="164" fontId="37" fillId="0" borderId="0" xfId="42" applyNumberFormat="1" applyFont="1" applyAlignment="1">
      <alignment vertical="top" wrapText="1"/>
    </xf>
    <xf numFmtId="0" fontId="36" fillId="0" borderId="0" xfId="55" applyFont="1" applyAlignment="1">
      <alignment vertical="top"/>
      <protection/>
    </xf>
    <xf numFmtId="0" fontId="38" fillId="0" borderId="0" xfId="55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5" fillId="0" borderId="0" xfId="55" applyFont="1" applyAlignment="1">
      <alignment vertical="top"/>
      <protection/>
    </xf>
    <xf numFmtId="164" fontId="35" fillId="0" borderId="0" xfId="42" applyNumberFormat="1" applyFont="1" applyAlignment="1">
      <alignment vertical="top" wrapText="1"/>
    </xf>
    <xf numFmtId="0" fontId="13" fillId="0" borderId="0" xfId="55" applyFont="1" applyAlignment="1">
      <alignment vertical="top"/>
      <protection/>
    </xf>
    <xf numFmtId="0" fontId="14" fillId="0" borderId="0" xfId="55" applyFont="1" applyAlignment="1">
      <alignment vertical="top" wrapText="1"/>
      <protection/>
    </xf>
    <xf numFmtId="164" fontId="36" fillId="0" borderId="0" xfId="42" applyNumberFormat="1" applyFont="1" applyAlignment="1">
      <alignment vertical="top" wrapText="1"/>
    </xf>
    <xf numFmtId="165" fontId="36" fillId="0" borderId="0" xfId="42" applyNumberFormat="1" applyFont="1" applyAlignment="1">
      <alignment vertical="top" wrapText="1"/>
    </xf>
    <xf numFmtId="165" fontId="36" fillId="0" borderId="0" xfId="55" applyNumberFormat="1" applyFont="1" applyAlignment="1">
      <alignment vertical="top" wrapText="1"/>
      <protection/>
    </xf>
    <xf numFmtId="165" fontId="36" fillId="0" borderId="0" xfId="55" applyNumberFormat="1" applyFont="1" applyBorder="1" applyAlignment="1">
      <alignment vertical="top" wrapText="1"/>
      <protection/>
    </xf>
    <xf numFmtId="0" fontId="35" fillId="0" borderId="0" xfId="55" applyFont="1" applyFill="1" applyBorder="1" applyAlignment="1">
      <alignment vertical="top" wrapText="1"/>
      <protection/>
    </xf>
    <xf numFmtId="0" fontId="13" fillId="33" borderId="12" xfId="55" applyFont="1" applyFill="1" applyBorder="1" applyAlignment="1">
      <alignment vertical="top" wrapText="1"/>
      <protection/>
    </xf>
    <xf numFmtId="165" fontId="35" fillId="33" borderId="13" xfId="42" applyNumberFormat="1" applyFont="1" applyFill="1" applyBorder="1" applyAlignment="1">
      <alignment vertical="top" wrapText="1"/>
    </xf>
    <xf numFmtId="165" fontId="35" fillId="33" borderId="11" xfId="42" applyNumberFormat="1" applyFont="1" applyFill="1" applyBorder="1" applyAlignment="1">
      <alignment vertical="top" wrapText="1"/>
    </xf>
    <xf numFmtId="164" fontId="36" fillId="0" borderId="0" xfId="55" applyNumberFormat="1" applyFont="1" applyAlignment="1">
      <alignment vertical="top" wrapText="1"/>
      <protection/>
    </xf>
    <xf numFmtId="0" fontId="10" fillId="0" borderId="0" xfId="55" applyFont="1" applyAlignment="1">
      <alignment vertical="top"/>
      <protection/>
    </xf>
    <xf numFmtId="164" fontId="10" fillId="0" borderId="0" xfId="42" applyNumberFormat="1" applyFont="1" applyAlignment="1">
      <alignment vertical="top" wrapText="1"/>
    </xf>
    <xf numFmtId="166" fontId="60" fillId="0" borderId="10" xfId="0" applyNumberFormat="1" applyFont="1" applyBorder="1" applyAlignment="1">
      <alignment horizontal="right" vertical="top" wrapText="1"/>
    </xf>
    <xf numFmtId="166" fontId="5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3" fontId="58" fillId="0" borderId="10" xfId="0" applyNumberFormat="1" applyFont="1" applyBorder="1" applyAlignment="1">
      <alignment horizontal="right" vertical="top" wrapText="1"/>
    </xf>
    <xf numFmtId="3" fontId="57" fillId="0" borderId="0" xfId="0" applyNumberFormat="1" applyFont="1" applyAlignment="1">
      <alignment horizontal="right" vertical="top" wrapText="1"/>
    </xf>
    <xf numFmtId="0" fontId="57" fillId="0" borderId="0" xfId="0" applyFont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left" vertical="top" wrapText="1"/>
    </xf>
    <xf numFmtId="0" fontId="59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7" fillId="0" borderId="0" xfId="0" applyFont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62" fillId="0" borderId="0" xfId="0" applyFont="1" applyBorder="1" applyAlignment="1">
      <alignment horizontal="center" vertical="center" wrapText="1"/>
    </xf>
    <xf numFmtId="0" fontId="38" fillId="0" borderId="0" xfId="55" applyFont="1" applyAlignment="1">
      <alignment horizontal="left" vertical="top" wrapText="1"/>
      <protection/>
    </xf>
    <xf numFmtId="0" fontId="57" fillId="0" borderId="0" xfId="0" applyFont="1" applyAlignment="1" applyProtection="1">
      <alignment horizontal="right" vertical="top" wrapText="1"/>
      <protection hidden="1"/>
    </xf>
    <xf numFmtId="0" fontId="57" fillId="0" borderId="0" xfId="0" applyFont="1" applyAlignment="1" applyProtection="1">
      <alignment horizontal="right" vertical="top" wrapText="1"/>
      <protection locked="0"/>
    </xf>
    <xf numFmtId="0" fontId="58" fillId="0" borderId="10" xfId="0" applyFont="1" applyBorder="1" applyAlignment="1" applyProtection="1">
      <alignment horizontal="right" vertical="top" wrapText="1"/>
      <protection hidden="1"/>
    </xf>
    <xf numFmtId="166" fontId="59" fillId="0" borderId="0" xfId="0" applyNumberFormat="1" applyFont="1" applyAlignment="1" applyProtection="1">
      <alignment vertical="top" wrapText="1"/>
      <protection hidden="1"/>
    </xf>
    <xf numFmtId="166" fontId="60" fillId="0" borderId="10" xfId="0" applyNumberFormat="1" applyFont="1" applyBorder="1" applyAlignment="1" applyProtection="1">
      <alignment vertical="top" wrapText="1"/>
      <protection hidden="1"/>
    </xf>
    <xf numFmtId="167" fontId="57" fillId="0" borderId="0" xfId="0" applyNumberFormat="1" applyFont="1" applyAlignment="1">
      <alignment vertical="top" wrapText="1"/>
    </xf>
    <xf numFmtId="2" fontId="57" fillId="0" borderId="0" xfId="0" applyNumberFormat="1" applyFont="1" applyAlignment="1">
      <alignment horizontal="right" vertical="top" wrapText="1"/>
    </xf>
    <xf numFmtId="1" fontId="57" fillId="0" borderId="0" xfId="0" applyNumberFormat="1" applyFont="1" applyAlignment="1" applyProtection="1">
      <alignment horizontal="right" vertical="top" wrapText="1"/>
      <protection locked="0"/>
    </xf>
    <xf numFmtId="0" fontId="57" fillId="0" borderId="0" xfId="0" applyNumberFormat="1" applyFont="1" applyAlignment="1">
      <alignment horizontal="left" vertical="top" wrapText="1"/>
    </xf>
    <xf numFmtId="0" fontId="57" fillId="0" borderId="0" xfId="0" applyNumberFormat="1" applyFont="1" applyAlignment="1">
      <alignment vertical="top" wrapText="1"/>
    </xf>
    <xf numFmtId="3" fontId="58" fillId="0" borderId="10" xfId="0" applyNumberFormat="1" applyFont="1" applyBorder="1" applyAlignment="1" applyProtection="1">
      <alignment horizontal="right" vertical="top" wrapText="1"/>
      <protection hidden="1"/>
    </xf>
    <xf numFmtId="3" fontId="57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 horizontal="right" wrapText="1"/>
      <protection hidden="1"/>
    </xf>
    <xf numFmtId="166" fontId="36" fillId="0" borderId="0" xfId="55" applyNumberFormat="1" applyFont="1" applyAlignment="1" applyProtection="1">
      <alignment vertical="top" wrapText="1"/>
      <protection hidden="1"/>
    </xf>
    <xf numFmtId="166" fontId="36" fillId="0" borderId="0" xfId="55" applyNumberFormat="1" applyFont="1" applyBorder="1" applyAlignment="1" applyProtection="1">
      <alignment vertical="top" wrapText="1"/>
      <protection hidden="1"/>
    </xf>
    <xf numFmtId="166" fontId="35" fillId="33" borderId="14" xfId="55" applyNumberFormat="1" applyFont="1" applyFill="1" applyBorder="1" applyAlignment="1" applyProtection="1">
      <alignment vertical="top" wrapText="1"/>
      <protection hidden="1"/>
    </xf>
    <xf numFmtId="166" fontId="35" fillId="0" borderId="0" xfId="55" applyNumberFormat="1" applyFont="1" applyAlignment="1" applyProtection="1">
      <alignment vertical="top" wrapText="1"/>
      <protection hidden="1"/>
    </xf>
    <xf numFmtId="0" fontId="14" fillId="0" borderId="0" xfId="55" applyFont="1" applyAlignment="1" applyProtection="1">
      <alignment vertical="top" wrapText="1"/>
      <protection locked="0"/>
    </xf>
    <xf numFmtId="0" fontId="9" fillId="0" borderId="0" xfId="55" applyFont="1" applyAlignment="1">
      <alignment horizontal="left" vertical="top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38" fillId="0" borderId="0" xfId="55" applyFont="1" applyAlignment="1">
      <alignment horizontal="left" vertical="top" wrapText="1"/>
      <protection/>
    </xf>
    <xf numFmtId="0" fontId="38" fillId="0" borderId="0" xfId="55" applyFont="1" applyAlignment="1">
      <alignment horizontal="center"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28575</xdr:rowOff>
    </xdr:from>
    <xdr:to>
      <xdr:col>4</xdr:col>
      <xdr:colOff>1047750</xdr:colOff>
      <xdr:row>1</xdr:row>
      <xdr:rowOff>514350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28600"/>
          <a:ext cx="1000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4">
      <selection activeCell="D10" sqref="D10:E10"/>
    </sheetView>
  </sheetViews>
  <sheetFormatPr defaultColWidth="9.140625" defaultRowHeight="15"/>
  <cols>
    <col min="1" max="1" width="4.57421875" style="0" customWidth="1"/>
    <col min="2" max="2" width="34.8515625" style="0" customWidth="1"/>
    <col min="3" max="3" width="14.421875" style="0" customWidth="1"/>
    <col min="4" max="4" width="14.7109375" style="0" customWidth="1"/>
    <col min="5" max="5" width="16.140625" style="0" customWidth="1"/>
  </cols>
  <sheetData>
    <row r="1" spans="1:5" ht="15.75" thickBot="1">
      <c r="A1" s="12"/>
      <c r="B1" s="13"/>
      <c r="C1" s="13"/>
      <c r="D1" s="13"/>
      <c r="E1" s="13"/>
    </row>
    <row r="2" spans="1:5" ht="96.75" customHeight="1" thickBot="1">
      <c r="A2" s="14"/>
      <c r="B2" s="93" t="s">
        <v>103</v>
      </c>
      <c r="C2" s="94"/>
      <c r="D2" s="95"/>
      <c r="E2" s="15"/>
    </row>
    <row r="3" spans="1:5" ht="15">
      <c r="A3" s="14"/>
      <c r="B3" s="16"/>
      <c r="C3" s="16"/>
      <c r="D3" s="16"/>
      <c r="E3" s="17"/>
    </row>
    <row r="4" spans="1:5" ht="18">
      <c r="A4" s="96" t="s">
        <v>104</v>
      </c>
      <c r="B4" s="96"/>
      <c r="C4" s="96"/>
      <c r="D4" s="96"/>
      <c r="E4" s="96"/>
    </row>
    <row r="5" spans="1:5" ht="18">
      <c r="A5" s="71"/>
      <c r="B5" s="71"/>
      <c r="C5" s="71"/>
      <c r="D5" s="71"/>
      <c r="E5" s="71"/>
    </row>
    <row r="6" spans="1:5" ht="15.75">
      <c r="A6" s="18"/>
      <c r="B6" s="19"/>
      <c r="C6" s="20"/>
      <c r="D6" s="21"/>
      <c r="E6" s="21"/>
    </row>
    <row r="7" spans="1:5" ht="66.75" customHeight="1">
      <c r="A7" s="21"/>
      <c r="B7" s="92"/>
      <c r="C7" s="92"/>
      <c r="D7" s="22"/>
      <c r="E7" s="23"/>
    </row>
    <row r="8" spans="1:5" ht="15.75">
      <c r="A8" s="24"/>
      <c r="B8" s="25"/>
      <c r="C8" s="26"/>
      <c r="D8" s="72"/>
      <c r="E8" s="72"/>
    </row>
    <row r="9" spans="1:5" ht="15.75">
      <c r="A9" s="24"/>
      <c r="B9" s="19" t="s">
        <v>105</v>
      </c>
      <c r="C9" s="26"/>
      <c r="D9" s="97"/>
      <c r="E9" s="97"/>
    </row>
    <row r="10" spans="1:5" ht="103.5" customHeight="1">
      <c r="A10" s="24"/>
      <c r="B10" s="92" t="s">
        <v>232</v>
      </c>
      <c r="C10" s="92"/>
      <c r="D10" s="98"/>
      <c r="E10" s="98"/>
    </row>
    <row r="11" spans="1:5" ht="15.75">
      <c r="A11" s="27"/>
      <c r="B11" s="28"/>
      <c r="C11" s="26"/>
      <c r="D11" s="27"/>
      <c r="E11" s="22"/>
    </row>
    <row r="12" spans="1:5" ht="15.75">
      <c r="A12" s="66"/>
      <c r="B12" s="29" t="s">
        <v>106</v>
      </c>
      <c r="C12" s="26"/>
      <c r="D12" s="22"/>
      <c r="E12" s="22"/>
    </row>
    <row r="13" spans="1:5" ht="49.5" customHeight="1">
      <c r="A13" s="30"/>
      <c r="B13" s="92" t="s">
        <v>145</v>
      </c>
      <c r="C13" s="92"/>
      <c r="D13" s="22"/>
      <c r="E13" s="22"/>
    </row>
    <row r="14" spans="1:5" ht="15.75">
      <c r="A14" s="30"/>
      <c r="B14" s="23"/>
      <c r="C14" s="31"/>
      <c r="D14" s="22"/>
      <c r="E14" s="22"/>
    </row>
    <row r="15" spans="1:5" ht="15.75">
      <c r="A15" s="27"/>
      <c r="B15" s="32" t="s">
        <v>107</v>
      </c>
      <c r="C15" s="66"/>
      <c r="D15" s="23"/>
      <c r="E15" s="23"/>
    </row>
    <row r="16" spans="1:5" ht="17.25">
      <c r="A16" s="27"/>
      <c r="B16" s="33"/>
      <c r="C16" s="34"/>
      <c r="D16" s="23"/>
      <c r="E16" s="23"/>
    </row>
    <row r="17" spans="1:5" ht="17.25">
      <c r="A17" s="27"/>
      <c r="B17" s="33" t="s">
        <v>108</v>
      </c>
      <c r="C17" s="35"/>
      <c r="D17" s="36"/>
      <c r="E17" s="87">
        <f>Összesítő!B19</f>
        <v>0</v>
      </c>
    </row>
    <row r="18" spans="1:5" ht="18" thickBot="1">
      <c r="A18" s="27"/>
      <c r="B18" s="33" t="s">
        <v>109</v>
      </c>
      <c r="C18" s="35"/>
      <c r="D18" s="37"/>
      <c r="E18" s="88">
        <f>Összesítő!C19</f>
        <v>0</v>
      </c>
    </row>
    <row r="19" spans="1:5" ht="16.5" thickBot="1">
      <c r="A19" s="38"/>
      <c r="B19" s="39" t="s">
        <v>110</v>
      </c>
      <c r="C19" s="40"/>
      <c r="D19" s="41"/>
      <c r="E19" s="89">
        <f>SUM(E17:E18)</f>
        <v>0</v>
      </c>
    </row>
    <row r="20" spans="1:5" ht="17.25">
      <c r="A20" s="27"/>
      <c r="B20" s="33" t="s">
        <v>111</v>
      </c>
      <c r="C20" s="35"/>
      <c r="D20" s="36"/>
      <c r="E20" s="87">
        <f>E19*0.27</f>
        <v>0</v>
      </c>
    </row>
    <row r="21" spans="1:5" ht="17.25">
      <c r="A21" s="27"/>
      <c r="B21" s="33" t="s">
        <v>112</v>
      </c>
      <c r="C21" s="34"/>
      <c r="D21" s="42"/>
      <c r="E21" s="90">
        <f>E19+E20</f>
        <v>0</v>
      </c>
    </row>
    <row r="22" spans="1:5" ht="17.25">
      <c r="A22" s="43"/>
      <c r="B22" s="33"/>
      <c r="C22" s="44"/>
      <c r="D22" s="24"/>
      <c r="E22" s="24"/>
    </row>
    <row r="23" spans="1:5" ht="17.25">
      <c r="A23" s="43"/>
      <c r="B23" s="33"/>
      <c r="C23" s="44"/>
      <c r="D23" s="24"/>
      <c r="E23" s="24"/>
    </row>
    <row r="24" spans="1:5" ht="15.75">
      <c r="A24" s="43"/>
      <c r="B24" s="24"/>
      <c r="C24" s="44"/>
      <c r="D24" s="24"/>
      <c r="E24" s="24"/>
    </row>
    <row r="25" spans="1:5" ht="17.25">
      <c r="A25" s="43"/>
      <c r="B25" s="91" t="s">
        <v>231</v>
      </c>
      <c r="C25" s="44"/>
      <c r="D25" s="43"/>
      <c r="E25" s="24"/>
    </row>
    <row r="26" spans="1:5" ht="15.75">
      <c r="A26" s="43"/>
      <c r="B26" s="24"/>
      <c r="C26" s="44"/>
      <c r="D26" s="24"/>
      <c r="E26" s="24"/>
    </row>
  </sheetData>
  <sheetProtection password="C41E" sheet="1" formatCells="0" formatColumns="0" formatRows="0"/>
  <mergeCells count="7">
    <mergeCell ref="B13:C13"/>
    <mergeCell ref="B2:D2"/>
    <mergeCell ref="A4:E4"/>
    <mergeCell ref="B7:C7"/>
    <mergeCell ref="D9:E9"/>
    <mergeCell ref="B10:C10"/>
    <mergeCell ref="D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3.851562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177</v>
      </c>
      <c r="C2" s="78" t="s">
        <v>178</v>
      </c>
      <c r="D2" s="6">
        <v>3.69</v>
      </c>
      <c r="E2" s="1" t="s">
        <v>25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102">
      <c r="A3" s="8">
        <v>2</v>
      </c>
      <c r="B3" s="1" t="s">
        <v>179</v>
      </c>
      <c r="C3" s="78" t="s">
        <v>180</v>
      </c>
      <c r="D3" s="6">
        <v>0.25</v>
      </c>
      <c r="E3" s="1" t="s">
        <v>32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s="9" customFormat="1" ht="12.75">
      <c r="A4" s="7"/>
      <c r="B4" s="3"/>
      <c r="C4" s="3" t="s">
        <v>22</v>
      </c>
      <c r="D4" s="5"/>
      <c r="E4" s="3"/>
      <c r="F4" s="5"/>
      <c r="G4" s="5"/>
      <c r="H4" s="75">
        <f>ROUND(SUM(H2:H3),0)</f>
        <v>0</v>
      </c>
      <c r="I4" s="75">
        <f>ROUND(SUM(I2:I3),0)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Falazás és egyéb kőművesmunka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5">
      <selection activeCell="G9" sqref="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1406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59" customFormat="1" ht="89.25">
      <c r="A2" s="65">
        <v>1</v>
      </c>
      <c r="B2" s="62" t="s">
        <v>219</v>
      </c>
      <c r="C2" s="63" t="s">
        <v>220</v>
      </c>
      <c r="D2" s="64">
        <v>7.4</v>
      </c>
      <c r="E2" s="62" t="s">
        <v>25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38.25">
      <c r="A3" s="65">
        <v>2</v>
      </c>
      <c r="B3" s="1" t="s">
        <v>56</v>
      </c>
      <c r="C3" s="2" t="s">
        <v>57</v>
      </c>
      <c r="D3" s="6">
        <v>594.16</v>
      </c>
      <c r="E3" s="1" t="s">
        <v>25</v>
      </c>
      <c r="F3" s="74">
        <v>0</v>
      </c>
      <c r="G3" s="74">
        <v>0</v>
      </c>
      <c r="H3" s="73">
        <f aca="true" t="shared" si="0" ref="H3:H9">ROUND(D3*F3,0)</f>
        <v>0</v>
      </c>
      <c r="I3" s="73">
        <f aca="true" t="shared" si="1" ref="I3:I9">ROUND(D3*G3,0)</f>
        <v>0</v>
      </c>
    </row>
    <row r="4" spans="1:9" ht="89.25">
      <c r="A4" s="65">
        <v>3</v>
      </c>
      <c r="B4" s="1" t="s">
        <v>58</v>
      </c>
      <c r="C4" s="78" t="s">
        <v>59</v>
      </c>
      <c r="D4" s="6">
        <v>533.11</v>
      </c>
      <c r="E4" s="1" t="s">
        <v>25</v>
      </c>
      <c r="F4" s="74">
        <v>0</v>
      </c>
      <c r="G4" s="74">
        <v>0</v>
      </c>
      <c r="H4" s="73">
        <f t="shared" si="0"/>
        <v>0</v>
      </c>
      <c r="I4" s="73">
        <f t="shared" si="1"/>
        <v>0</v>
      </c>
    </row>
    <row r="5" spans="1:9" ht="76.5">
      <c r="A5" s="65">
        <v>4</v>
      </c>
      <c r="B5" s="1" t="s">
        <v>60</v>
      </c>
      <c r="C5" s="2" t="s">
        <v>61</v>
      </c>
      <c r="D5" s="6">
        <v>61.05</v>
      </c>
      <c r="E5" s="1" t="s">
        <v>25</v>
      </c>
      <c r="F5" s="74">
        <v>0</v>
      </c>
      <c r="G5" s="74">
        <v>0</v>
      </c>
      <c r="H5" s="73">
        <f t="shared" si="0"/>
        <v>0</v>
      </c>
      <c r="I5" s="73">
        <f t="shared" si="1"/>
        <v>0</v>
      </c>
    </row>
    <row r="6" spans="1:9" ht="38.25">
      <c r="A6" s="65">
        <v>5</v>
      </c>
      <c r="B6" s="1" t="s">
        <v>62</v>
      </c>
      <c r="C6" s="2" t="s">
        <v>63</v>
      </c>
      <c r="D6" s="6">
        <v>594.16</v>
      </c>
      <c r="E6" s="1" t="s">
        <v>25</v>
      </c>
      <c r="F6" s="74">
        <v>0</v>
      </c>
      <c r="G6" s="74">
        <v>0</v>
      </c>
      <c r="H6" s="73">
        <f t="shared" si="0"/>
        <v>0</v>
      </c>
      <c r="I6" s="73">
        <f t="shared" si="1"/>
        <v>0</v>
      </c>
    </row>
    <row r="7" spans="1:9" s="78" customFormat="1" ht="89.25">
      <c r="A7" s="81">
        <v>6</v>
      </c>
      <c r="B7" s="82" t="s">
        <v>64</v>
      </c>
      <c r="C7" s="78" t="s">
        <v>65</v>
      </c>
      <c r="D7" s="79">
        <v>45</v>
      </c>
      <c r="E7" s="78" t="s">
        <v>20</v>
      </c>
      <c r="F7" s="80">
        <v>0</v>
      </c>
      <c r="G7" s="80">
        <v>0</v>
      </c>
      <c r="H7" s="73">
        <f t="shared" si="0"/>
        <v>0</v>
      </c>
      <c r="I7" s="73">
        <f t="shared" si="1"/>
        <v>0</v>
      </c>
    </row>
    <row r="8" spans="1:9" s="78" customFormat="1" ht="102">
      <c r="A8" s="81">
        <v>7</v>
      </c>
      <c r="B8" s="82" t="s">
        <v>66</v>
      </c>
      <c r="C8" s="78" t="s">
        <v>67</v>
      </c>
      <c r="D8" s="79">
        <v>319.1</v>
      </c>
      <c r="E8" s="78" t="s">
        <v>20</v>
      </c>
      <c r="F8" s="80">
        <v>0</v>
      </c>
      <c r="G8" s="80">
        <v>0</v>
      </c>
      <c r="H8" s="73">
        <f t="shared" si="0"/>
        <v>0</v>
      </c>
      <c r="I8" s="73">
        <f t="shared" si="1"/>
        <v>0</v>
      </c>
    </row>
    <row r="9" spans="1:9" ht="102">
      <c r="A9" s="65">
        <v>8</v>
      </c>
      <c r="B9" s="1" t="s">
        <v>68</v>
      </c>
      <c r="C9" s="78" t="s">
        <v>69</v>
      </c>
      <c r="D9" s="6">
        <v>122.1</v>
      </c>
      <c r="E9" s="1" t="s">
        <v>20</v>
      </c>
      <c r="F9" s="74">
        <v>0</v>
      </c>
      <c r="G9" s="74">
        <v>0</v>
      </c>
      <c r="H9" s="73">
        <f t="shared" si="0"/>
        <v>0</v>
      </c>
      <c r="I9" s="73">
        <f t="shared" si="1"/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75">
        <f>ROUND(SUM(H2:H9),0)</f>
        <v>0</v>
      </c>
      <c r="I10" s="75">
        <f>ROUND(SUM(I2:I9),0)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6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3.710937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182</v>
      </c>
      <c r="C2" s="2" t="s">
        <v>183</v>
      </c>
      <c r="D2" s="6">
        <v>33.52</v>
      </c>
      <c r="E2" s="1" t="s">
        <v>25</v>
      </c>
      <c r="F2" s="74">
        <v>0</v>
      </c>
      <c r="G2" s="74">
        <v>0</v>
      </c>
      <c r="H2" s="73">
        <f aca="true" t="shared" si="0" ref="H2:H11">ROUND(D2*F2,0)</f>
        <v>0</v>
      </c>
      <c r="I2" s="73">
        <f aca="true" t="shared" si="1" ref="I2:I11">ROUND(D2*G2,0)</f>
        <v>0</v>
      </c>
    </row>
    <row r="3" spans="1:9" ht="89.25">
      <c r="A3" s="8">
        <v>3</v>
      </c>
      <c r="B3" s="1" t="s">
        <v>184</v>
      </c>
      <c r="C3" s="2" t="s">
        <v>185</v>
      </c>
      <c r="D3" s="6">
        <v>16.17</v>
      </c>
      <c r="E3" s="1" t="s">
        <v>25</v>
      </c>
      <c r="F3" s="74">
        <v>0</v>
      </c>
      <c r="G3" s="74">
        <v>0</v>
      </c>
      <c r="H3" s="73">
        <f t="shared" si="0"/>
        <v>0</v>
      </c>
      <c r="I3" s="73">
        <f t="shared" si="1"/>
        <v>0</v>
      </c>
    </row>
    <row r="4" spans="1:9" ht="76.5">
      <c r="A4" s="8">
        <v>4</v>
      </c>
      <c r="B4" s="1" t="s">
        <v>186</v>
      </c>
      <c r="C4" s="2" t="s">
        <v>187</v>
      </c>
      <c r="D4" s="6">
        <v>33.52</v>
      </c>
      <c r="E4" s="1" t="s">
        <v>25</v>
      </c>
      <c r="F4" s="74">
        <v>0</v>
      </c>
      <c r="G4" s="74">
        <v>0</v>
      </c>
      <c r="H4" s="73">
        <f t="shared" si="0"/>
        <v>0</v>
      </c>
      <c r="I4" s="73">
        <f t="shared" si="1"/>
        <v>0</v>
      </c>
    </row>
    <row r="5" spans="1:9" ht="89.25">
      <c r="A5" s="8">
        <v>5</v>
      </c>
      <c r="B5" s="1" t="s">
        <v>188</v>
      </c>
      <c r="C5" s="2" t="s">
        <v>189</v>
      </c>
      <c r="D5" s="6">
        <v>33.52</v>
      </c>
      <c r="E5" s="1" t="s">
        <v>25</v>
      </c>
      <c r="F5" s="74">
        <v>0</v>
      </c>
      <c r="G5" s="74">
        <v>0</v>
      </c>
      <c r="H5" s="73">
        <f t="shared" si="0"/>
        <v>0</v>
      </c>
      <c r="I5" s="73">
        <f t="shared" si="1"/>
        <v>0</v>
      </c>
    </row>
    <row r="6" spans="1:9" ht="102">
      <c r="A6" s="8">
        <v>6</v>
      </c>
      <c r="B6" s="1" t="s">
        <v>190</v>
      </c>
      <c r="C6" s="78" t="s">
        <v>191</v>
      </c>
      <c r="D6" s="6">
        <v>16.17</v>
      </c>
      <c r="E6" s="1" t="s">
        <v>25</v>
      </c>
      <c r="F6" s="74">
        <v>0</v>
      </c>
      <c r="G6" s="74">
        <v>0</v>
      </c>
      <c r="H6" s="73">
        <f t="shared" si="0"/>
        <v>0</v>
      </c>
      <c r="I6" s="73">
        <f t="shared" si="1"/>
        <v>0</v>
      </c>
    </row>
    <row r="7" spans="1:9" ht="102">
      <c r="A7" s="8">
        <v>7</v>
      </c>
      <c r="B7" s="1" t="s">
        <v>192</v>
      </c>
      <c r="C7" s="78" t="s">
        <v>193</v>
      </c>
      <c r="D7" s="6">
        <v>33.52</v>
      </c>
      <c r="E7" s="1" t="s">
        <v>25</v>
      </c>
      <c r="F7" s="74">
        <v>0</v>
      </c>
      <c r="G7" s="74">
        <v>0</v>
      </c>
      <c r="H7" s="73">
        <f t="shared" si="0"/>
        <v>0</v>
      </c>
      <c r="I7" s="73">
        <f t="shared" si="1"/>
        <v>0</v>
      </c>
    </row>
    <row r="8" spans="1:9" ht="102">
      <c r="A8" s="8">
        <v>11</v>
      </c>
      <c r="B8" s="1" t="s">
        <v>194</v>
      </c>
      <c r="C8" s="78" t="s">
        <v>195</v>
      </c>
      <c r="D8" s="6">
        <v>30.83</v>
      </c>
      <c r="E8" s="1" t="s">
        <v>20</v>
      </c>
      <c r="F8" s="74">
        <v>0</v>
      </c>
      <c r="G8" s="74">
        <v>0</v>
      </c>
      <c r="H8" s="73">
        <f t="shared" si="0"/>
        <v>0</v>
      </c>
      <c r="I8" s="73">
        <f t="shared" si="1"/>
        <v>0</v>
      </c>
    </row>
    <row r="9" spans="1:9" ht="76.5">
      <c r="A9" s="8">
        <v>14</v>
      </c>
      <c r="B9" s="1" t="s">
        <v>196</v>
      </c>
      <c r="C9" s="2" t="s">
        <v>218</v>
      </c>
      <c r="D9" s="6">
        <v>31</v>
      </c>
      <c r="E9" s="1" t="s">
        <v>20</v>
      </c>
      <c r="F9" s="74">
        <v>0</v>
      </c>
      <c r="G9" s="74">
        <v>0</v>
      </c>
      <c r="H9" s="73">
        <f t="shared" si="0"/>
        <v>0</v>
      </c>
      <c r="I9" s="73">
        <f t="shared" si="1"/>
        <v>0</v>
      </c>
    </row>
    <row r="10" spans="1:9" ht="89.25">
      <c r="A10" s="8">
        <v>15</v>
      </c>
      <c r="B10" s="1" t="s">
        <v>197</v>
      </c>
      <c r="C10" s="78" t="s">
        <v>198</v>
      </c>
      <c r="D10" s="6">
        <v>30.83</v>
      </c>
      <c r="E10" s="1" t="s">
        <v>20</v>
      </c>
      <c r="F10" s="74">
        <v>0</v>
      </c>
      <c r="G10" s="74">
        <v>0</v>
      </c>
      <c r="H10" s="73">
        <f t="shared" si="0"/>
        <v>0</v>
      </c>
      <c r="I10" s="73">
        <f t="shared" si="1"/>
        <v>0</v>
      </c>
    </row>
    <row r="11" spans="1:9" ht="63.75">
      <c r="A11" s="8">
        <v>16</v>
      </c>
      <c r="B11" s="1" t="s">
        <v>199</v>
      </c>
      <c r="C11" s="2" t="s">
        <v>200</v>
      </c>
      <c r="D11" s="6">
        <v>39.23</v>
      </c>
      <c r="E11" s="1" t="s">
        <v>20</v>
      </c>
      <c r="F11" s="74">
        <v>0</v>
      </c>
      <c r="G11" s="74">
        <v>0</v>
      </c>
      <c r="H11" s="73">
        <f t="shared" si="0"/>
        <v>0</v>
      </c>
      <c r="I11" s="73">
        <f t="shared" si="1"/>
        <v>0</v>
      </c>
    </row>
    <row r="12" spans="1:9" s="9" customFormat="1" ht="12.75">
      <c r="A12" s="7"/>
      <c r="B12" s="3"/>
      <c r="C12" s="3" t="s">
        <v>22</v>
      </c>
      <c r="D12" s="5"/>
      <c r="E12" s="3"/>
      <c r="F12" s="5"/>
      <c r="G12" s="5"/>
      <c r="H12" s="75">
        <f>ROUND(SUM(H2:H11),0)</f>
        <v>0</v>
      </c>
      <c r="I12" s="75">
        <f>ROUND(SUM(I2:I11),0)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3.85156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72</v>
      </c>
      <c r="C2" s="2" t="s">
        <v>146</v>
      </c>
      <c r="D2" s="6">
        <v>45</v>
      </c>
      <c r="E2" s="1" t="s">
        <v>20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25.5">
      <c r="A3" s="65">
        <v>2</v>
      </c>
      <c r="B3" s="1" t="s">
        <v>73</v>
      </c>
      <c r="C3" s="2" t="s">
        <v>74</v>
      </c>
      <c r="D3" s="6">
        <v>57.2</v>
      </c>
      <c r="E3" s="1" t="s">
        <v>20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ht="89.25">
      <c r="A4" s="65">
        <v>3</v>
      </c>
      <c r="B4" s="1" t="s">
        <v>148</v>
      </c>
      <c r="C4" s="1" t="s">
        <v>147</v>
      </c>
      <c r="D4" s="6">
        <v>12</v>
      </c>
      <c r="E4" s="1" t="s">
        <v>20</v>
      </c>
      <c r="F4" s="74">
        <v>0</v>
      </c>
      <c r="G4" s="74">
        <v>0</v>
      </c>
      <c r="H4" s="73">
        <f>ROUND(D4*F4,0)</f>
        <v>0</v>
      </c>
      <c r="I4" s="73">
        <f>ROUND(D4*G4,0)</f>
        <v>0</v>
      </c>
    </row>
    <row r="5" spans="1:9" ht="76.5">
      <c r="A5" s="65">
        <v>4</v>
      </c>
      <c r="B5" s="1" t="s">
        <v>75</v>
      </c>
      <c r="C5" s="2" t="s">
        <v>76</v>
      </c>
      <c r="D5" s="6">
        <v>57.2</v>
      </c>
      <c r="E5" s="1" t="s">
        <v>20</v>
      </c>
      <c r="F5" s="74">
        <v>0</v>
      </c>
      <c r="G5" s="74">
        <v>0</v>
      </c>
      <c r="H5" s="73">
        <f>ROUND(D5*F5,0)</f>
        <v>0</v>
      </c>
      <c r="I5" s="73">
        <f>ROUND(D5*G5,0)</f>
        <v>0</v>
      </c>
    </row>
    <row r="6" spans="1:9" s="9" customFormat="1" ht="12.75">
      <c r="A6" s="7"/>
      <c r="B6" s="3"/>
      <c r="C6" s="3" t="s">
        <v>22</v>
      </c>
      <c r="D6" s="5"/>
      <c r="E6" s="3"/>
      <c r="F6" s="5"/>
      <c r="G6" s="5"/>
      <c r="H6" s="75">
        <f>ROUND(SUM(H2:H5),0)</f>
        <v>0</v>
      </c>
      <c r="I6" s="75">
        <f>ROUND(SUM(I2:I5),0)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281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0.25">
      <c r="A2" s="8">
        <v>1</v>
      </c>
      <c r="B2" s="1" t="s">
        <v>201</v>
      </c>
      <c r="C2" s="78" t="s">
        <v>202</v>
      </c>
      <c r="D2" s="6">
        <v>1</v>
      </c>
      <c r="E2" s="1" t="s">
        <v>16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38.25">
      <c r="A3" s="8">
        <v>2</v>
      </c>
      <c r="B3" s="1" t="s">
        <v>203</v>
      </c>
      <c r="C3" s="2" t="s">
        <v>204</v>
      </c>
      <c r="D3" s="6">
        <v>1</v>
      </c>
      <c r="E3" s="1" t="s">
        <v>13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ht="25.5">
      <c r="A4" s="8">
        <v>3</v>
      </c>
      <c r="B4" s="1" t="s">
        <v>205</v>
      </c>
      <c r="C4" s="2" t="s">
        <v>206</v>
      </c>
      <c r="D4" s="6">
        <v>1</v>
      </c>
      <c r="E4" s="1" t="s">
        <v>13</v>
      </c>
      <c r="F4" s="74">
        <v>0</v>
      </c>
      <c r="G4" s="74">
        <v>0</v>
      </c>
      <c r="H4" s="73">
        <f>ROUND(D4*F4,0)</f>
        <v>0</v>
      </c>
      <c r="I4" s="73">
        <f>ROUND(D4*G4,0)</f>
        <v>0</v>
      </c>
    </row>
    <row r="5" spans="1:9" ht="25.5">
      <c r="A5" s="8">
        <v>4</v>
      </c>
      <c r="B5" s="1" t="s">
        <v>207</v>
      </c>
      <c r="C5" s="2" t="s">
        <v>208</v>
      </c>
      <c r="D5" s="6">
        <v>5.3</v>
      </c>
      <c r="E5" s="1" t="s">
        <v>20</v>
      </c>
      <c r="F5" s="74">
        <v>0</v>
      </c>
      <c r="G5" s="74">
        <v>0</v>
      </c>
      <c r="H5" s="73">
        <f>ROUND(D5*F5,0)</f>
        <v>0</v>
      </c>
      <c r="I5" s="73">
        <f>ROUND(D5*G5,0)</f>
        <v>0</v>
      </c>
    </row>
    <row r="6" spans="1:9" s="9" customFormat="1" ht="12.75">
      <c r="A6" s="7"/>
      <c r="B6" s="3"/>
      <c r="C6" s="3" t="s">
        <v>22</v>
      </c>
      <c r="D6" s="5"/>
      <c r="E6" s="3"/>
      <c r="F6" s="5"/>
      <c r="G6" s="5"/>
      <c r="H6" s="75">
        <f>ROUND(SUM(H2:H5),0)</f>
        <v>0</v>
      </c>
      <c r="I6" s="75">
        <f>ROUND(SUM(I2:I5),0)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710937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55">
        <v>1</v>
      </c>
      <c r="B2" s="52" t="s">
        <v>209</v>
      </c>
      <c r="C2" s="53" t="s">
        <v>210</v>
      </c>
      <c r="D2" s="54">
        <v>1</v>
      </c>
      <c r="E2" s="52" t="s">
        <v>13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38.25">
      <c r="A3" s="55">
        <v>2</v>
      </c>
      <c r="B3" s="52" t="s">
        <v>211</v>
      </c>
      <c r="C3" s="53" t="s">
        <v>212</v>
      </c>
      <c r="D3" s="54">
        <v>1</v>
      </c>
      <c r="E3" s="52" t="s">
        <v>16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ht="38.25">
      <c r="A4" s="55">
        <v>3</v>
      </c>
      <c r="B4" s="52" t="s">
        <v>213</v>
      </c>
      <c r="C4" s="53" t="s">
        <v>214</v>
      </c>
      <c r="D4" s="54">
        <v>1</v>
      </c>
      <c r="E4" s="52" t="s">
        <v>16</v>
      </c>
      <c r="F4" s="74">
        <v>0</v>
      </c>
      <c r="G4" s="74">
        <v>0</v>
      </c>
      <c r="H4" s="73">
        <f>ROUND(D4*F4,0)</f>
        <v>0</v>
      </c>
      <c r="I4" s="73">
        <f>ROUND(D4*G4,0)</f>
        <v>0</v>
      </c>
    </row>
    <row r="5" spans="1:9" ht="51">
      <c r="A5" s="55">
        <v>4</v>
      </c>
      <c r="B5" s="1" t="s">
        <v>141</v>
      </c>
      <c r="C5" s="68" t="s">
        <v>225</v>
      </c>
      <c r="D5" s="69">
        <v>152</v>
      </c>
      <c r="E5" s="67" t="s">
        <v>20</v>
      </c>
      <c r="F5" s="74">
        <v>0</v>
      </c>
      <c r="G5" s="74">
        <v>0</v>
      </c>
      <c r="H5" s="73">
        <f>ROUND(D5*F5,0)</f>
        <v>0</v>
      </c>
      <c r="I5" s="73">
        <f>ROUND(D5*G5,0)</f>
        <v>0</v>
      </c>
    </row>
    <row r="6" spans="1:9" s="67" customFormat="1" ht="25.5">
      <c r="A6" s="65">
        <v>5</v>
      </c>
      <c r="B6" s="67" t="s">
        <v>227</v>
      </c>
      <c r="C6" s="68" t="s">
        <v>228</v>
      </c>
      <c r="D6" s="69">
        <v>1</v>
      </c>
      <c r="E6" s="67" t="s">
        <v>13</v>
      </c>
      <c r="F6" s="74">
        <v>0</v>
      </c>
      <c r="G6" s="74">
        <v>0</v>
      </c>
      <c r="H6" s="73">
        <f>ROUND(D6*F6,0)</f>
        <v>0</v>
      </c>
      <c r="I6" s="73">
        <f>ROUND(D6*G6,0)</f>
        <v>0</v>
      </c>
    </row>
    <row r="7" spans="1:9" s="9" customFormat="1" ht="12.75">
      <c r="A7" s="7"/>
      <c r="B7" s="3"/>
      <c r="C7" s="3" t="s">
        <v>22</v>
      </c>
      <c r="D7" s="5"/>
      <c r="E7" s="3"/>
      <c r="F7" s="5"/>
      <c r="G7" s="5"/>
      <c r="H7" s="75">
        <f>ROUND(SUM(H2:H6),0)</f>
        <v>0</v>
      </c>
      <c r="I7" s="75">
        <f>ROUND(SUM(I2:I6),0)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Fém nyílászáró és épületlakatos-szerkezet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4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710937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79</v>
      </c>
      <c r="C2" s="2" t="s">
        <v>80</v>
      </c>
      <c r="D2" s="6">
        <v>1.4</v>
      </c>
      <c r="E2" s="1" t="s">
        <v>41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76.5">
      <c r="A3" s="8">
        <v>2</v>
      </c>
      <c r="B3" s="1" t="s">
        <v>81</v>
      </c>
      <c r="C3" s="2" t="s">
        <v>82</v>
      </c>
      <c r="D3" s="6">
        <v>7.4</v>
      </c>
      <c r="E3" s="1" t="s">
        <v>25</v>
      </c>
      <c r="F3" s="74">
        <v>0</v>
      </c>
      <c r="G3" s="74">
        <v>0</v>
      </c>
      <c r="H3" s="73">
        <f aca="true" t="shared" si="0" ref="H3:H12">ROUND(D3*F3,0)</f>
        <v>0</v>
      </c>
      <c r="I3" s="73">
        <f aca="true" t="shared" si="1" ref="I3:I12">ROUND(D3*G3,0)</f>
        <v>0</v>
      </c>
    </row>
    <row r="4" spans="1:9" ht="76.5">
      <c r="A4" s="8">
        <v>3</v>
      </c>
      <c r="B4" s="1" t="s">
        <v>83</v>
      </c>
      <c r="C4" s="2" t="s">
        <v>84</v>
      </c>
      <c r="D4" s="6">
        <v>140</v>
      </c>
      <c r="E4" s="1" t="s">
        <v>25</v>
      </c>
      <c r="F4" s="74">
        <v>0</v>
      </c>
      <c r="G4" s="74">
        <v>0</v>
      </c>
      <c r="H4" s="73">
        <f t="shared" si="0"/>
        <v>0</v>
      </c>
      <c r="I4" s="73">
        <f t="shared" si="1"/>
        <v>0</v>
      </c>
    </row>
    <row r="5" spans="1:9" ht="38.25">
      <c r="A5" s="8">
        <v>4</v>
      </c>
      <c r="B5" s="1" t="s">
        <v>85</v>
      </c>
      <c r="C5" s="2" t="s">
        <v>86</v>
      </c>
      <c r="D5" s="6">
        <v>1</v>
      </c>
      <c r="E5" s="1" t="s">
        <v>13</v>
      </c>
      <c r="F5" s="74">
        <v>0</v>
      </c>
      <c r="G5" s="74">
        <v>0</v>
      </c>
      <c r="H5" s="73">
        <f t="shared" si="0"/>
        <v>0</v>
      </c>
      <c r="I5" s="73">
        <f t="shared" si="1"/>
        <v>0</v>
      </c>
    </row>
    <row r="6" spans="1:9" ht="76.5">
      <c r="A6" s="8">
        <v>5</v>
      </c>
      <c r="B6" s="1" t="s">
        <v>87</v>
      </c>
      <c r="C6" s="2" t="s">
        <v>88</v>
      </c>
      <c r="D6" s="6">
        <v>140</v>
      </c>
      <c r="E6" s="1" t="s">
        <v>25</v>
      </c>
      <c r="F6" s="74">
        <v>0</v>
      </c>
      <c r="G6" s="74">
        <v>0</v>
      </c>
      <c r="H6" s="73">
        <f t="shared" si="0"/>
        <v>0</v>
      </c>
      <c r="I6" s="73">
        <f t="shared" si="1"/>
        <v>0</v>
      </c>
    </row>
    <row r="7" spans="1:9" ht="51">
      <c r="A7" s="8">
        <v>6</v>
      </c>
      <c r="B7" s="1" t="s">
        <v>89</v>
      </c>
      <c r="C7" s="2" t="s">
        <v>221</v>
      </c>
      <c r="D7" s="6">
        <v>200</v>
      </c>
      <c r="E7" s="1" t="s">
        <v>25</v>
      </c>
      <c r="F7" s="74">
        <v>0</v>
      </c>
      <c r="G7" s="74">
        <v>0</v>
      </c>
      <c r="H7" s="73">
        <f t="shared" si="0"/>
        <v>0</v>
      </c>
      <c r="I7" s="73">
        <f t="shared" si="1"/>
        <v>0</v>
      </c>
    </row>
    <row r="8" spans="1:9" ht="63.75">
      <c r="A8" s="8">
        <v>7</v>
      </c>
      <c r="B8" s="1" t="s">
        <v>90</v>
      </c>
      <c r="C8" s="2" t="s">
        <v>222</v>
      </c>
      <c r="D8" s="6">
        <v>200</v>
      </c>
      <c r="E8" s="1" t="s">
        <v>25</v>
      </c>
      <c r="F8" s="74">
        <v>0</v>
      </c>
      <c r="G8" s="74">
        <v>0</v>
      </c>
      <c r="H8" s="73">
        <f t="shared" si="0"/>
        <v>0</v>
      </c>
      <c r="I8" s="73">
        <f t="shared" si="1"/>
        <v>0</v>
      </c>
    </row>
    <row r="9" spans="1:9" ht="38.25">
      <c r="A9" s="8">
        <v>8</v>
      </c>
      <c r="B9" s="1" t="s">
        <v>157</v>
      </c>
      <c r="C9" s="2" t="s">
        <v>155</v>
      </c>
      <c r="D9" s="6">
        <v>250</v>
      </c>
      <c r="E9" s="1" t="s">
        <v>25</v>
      </c>
      <c r="F9" s="74">
        <v>0</v>
      </c>
      <c r="G9" s="74">
        <v>0</v>
      </c>
      <c r="H9" s="73">
        <f t="shared" si="0"/>
        <v>0</v>
      </c>
      <c r="I9" s="73">
        <f t="shared" si="1"/>
        <v>0</v>
      </c>
    </row>
    <row r="10" spans="1:9" ht="63.75">
      <c r="A10" s="8">
        <v>9</v>
      </c>
      <c r="B10" s="1" t="s">
        <v>156</v>
      </c>
      <c r="C10" s="2" t="s">
        <v>154</v>
      </c>
      <c r="D10" s="6">
        <v>250</v>
      </c>
      <c r="E10" s="1" t="s">
        <v>25</v>
      </c>
      <c r="F10" s="74">
        <v>0</v>
      </c>
      <c r="G10" s="74">
        <v>0</v>
      </c>
      <c r="H10" s="73">
        <f t="shared" si="0"/>
        <v>0</v>
      </c>
      <c r="I10" s="73">
        <f t="shared" si="1"/>
        <v>0</v>
      </c>
    </row>
    <row r="11" spans="1:9" ht="89.25">
      <c r="A11" s="8">
        <v>10</v>
      </c>
      <c r="B11" s="1" t="s">
        <v>153</v>
      </c>
      <c r="C11" s="78" t="s">
        <v>158</v>
      </c>
      <c r="D11" s="6">
        <v>1</v>
      </c>
      <c r="E11" s="1" t="s">
        <v>13</v>
      </c>
      <c r="F11" s="74">
        <v>0</v>
      </c>
      <c r="G11" s="74">
        <v>0</v>
      </c>
      <c r="H11" s="73">
        <f t="shared" si="0"/>
        <v>0</v>
      </c>
      <c r="I11" s="73">
        <f t="shared" si="1"/>
        <v>0</v>
      </c>
    </row>
    <row r="12" spans="1:9" s="62" customFormat="1" ht="89.25">
      <c r="A12" s="65">
        <v>11</v>
      </c>
      <c r="B12" s="62" t="s">
        <v>223</v>
      </c>
      <c r="C12" s="63" t="s">
        <v>224</v>
      </c>
      <c r="D12" s="64">
        <v>529</v>
      </c>
      <c r="E12" s="62" t="s">
        <v>25</v>
      </c>
      <c r="F12" s="74">
        <v>0</v>
      </c>
      <c r="G12" s="74">
        <v>0</v>
      </c>
      <c r="H12" s="73">
        <f t="shared" si="0"/>
        <v>0</v>
      </c>
      <c r="I12" s="73">
        <f t="shared" si="1"/>
        <v>0</v>
      </c>
    </row>
    <row r="13" spans="1:9" s="9" customFormat="1" ht="12.75">
      <c r="A13" s="7"/>
      <c r="B13" s="3"/>
      <c r="C13" s="3" t="s">
        <v>22</v>
      </c>
      <c r="D13" s="5"/>
      <c r="E13" s="3"/>
      <c r="F13" s="5"/>
      <c r="G13" s="5"/>
      <c r="H13" s="75">
        <f>ROUND(SUM(H2:H12),0)</f>
        <v>0</v>
      </c>
      <c r="I13" s="75">
        <f>ROUND(SUM(I2:I12),0)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4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5742187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164</v>
      </c>
      <c r="C2" s="2" t="s">
        <v>163</v>
      </c>
      <c r="D2" s="6">
        <v>570</v>
      </c>
      <c r="E2" s="1" t="s">
        <v>25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89.25">
      <c r="A3" s="8">
        <v>2</v>
      </c>
      <c r="B3" s="1" t="s">
        <v>166</v>
      </c>
      <c r="C3" s="78" t="s">
        <v>165</v>
      </c>
      <c r="D3" s="6">
        <v>570</v>
      </c>
      <c r="E3" s="1" t="s">
        <v>25</v>
      </c>
      <c r="F3" s="74">
        <v>0</v>
      </c>
      <c r="G3" s="74">
        <v>0</v>
      </c>
      <c r="H3" s="73">
        <f aca="true" t="shared" si="0" ref="H3:H9">ROUND(D3*F3,0)</f>
        <v>0</v>
      </c>
      <c r="I3" s="73">
        <f aca="true" t="shared" si="1" ref="I3:I9">ROUND(D3*G3,0)</f>
        <v>0</v>
      </c>
    </row>
    <row r="4" spans="1:9" ht="76.5">
      <c r="A4" s="8">
        <v>3</v>
      </c>
      <c r="B4" s="1" t="s">
        <v>92</v>
      </c>
      <c r="C4" s="2" t="s">
        <v>93</v>
      </c>
      <c r="D4" s="6">
        <v>61.05</v>
      </c>
      <c r="E4" s="1" t="s">
        <v>25</v>
      </c>
      <c r="F4" s="74">
        <v>0</v>
      </c>
      <c r="G4" s="74">
        <v>0</v>
      </c>
      <c r="H4" s="73">
        <f t="shared" si="0"/>
        <v>0</v>
      </c>
      <c r="I4" s="73">
        <f t="shared" si="1"/>
        <v>0</v>
      </c>
    </row>
    <row r="5" spans="1:9" ht="114.75">
      <c r="A5" s="8">
        <v>4</v>
      </c>
      <c r="B5" s="1" t="s">
        <v>94</v>
      </c>
      <c r="C5" s="78" t="s">
        <v>95</v>
      </c>
      <c r="D5" s="6">
        <v>34.42</v>
      </c>
      <c r="E5" s="1" t="s">
        <v>25</v>
      </c>
      <c r="F5" s="74">
        <v>0</v>
      </c>
      <c r="G5" s="74">
        <v>0</v>
      </c>
      <c r="H5" s="73">
        <f t="shared" si="0"/>
        <v>0</v>
      </c>
      <c r="I5" s="73">
        <f t="shared" si="1"/>
        <v>0</v>
      </c>
    </row>
    <row r="6" spans="1:9" ht="114.75">
      <c r="A6" s="8">
        <v>5</v>
      </c>
      <c r="B6" s="1" t="s">
        <v>96</v>
      </c>
      <c r="C6" s="78" t="s">
        <v>97</v>
      </c>
      <c r="D6" s="6">
        <v>296.43</v>
      </c>
      <c r="E6" s="1" t="s">
        <v>25</v>
      </c>
      <c r="F6" s="74">
        <v>0</v>
      </c>
      <c r="G6" s="74">
        <v>0</v>
      </c>
      <c r="H6" s="73">
        <f t="shared" si="0"/>
        <v>0</v>
      </c>
      <c r="I6" s="73">
        <f t="shared" si="1"/>
        <v>0</v>
      </c>
    </row>
    <row r="7" spans="1:9" ht="102">
      <c r="A7" s="8">
        <v>6</v>
      </c>
      <c r="B7" s="1" t="s">
        <v>150</v>
      </c>
      <c r="C7" s="78" t="s">
        <v>149</v>
      </c>
      <c r="D7" s="6">
        <v>29.2</v>
      </c>
      <c r="E7" s="1" t="s">
        <v>25</v>
      </c>
      <c r="F7" s="74">
        <v>0</v>
      </c>
      <c r="G7" s="74">
        <v>0</v>
      </c>
      <c r="H7" s="73">
        <f t="shared" si="0"/>
        <v>0</v>
      </c>
      <c r="I7" s="73">
        <f t="shared" si="1"/>
        <v>0</v>
      </c>
    </row>
    <row r="8" spans="1:9" ht="102">
      <c r="A8" s="8">
        <v>7</v>
      </c>
      <c r="B8" s="1" t="s">
        <v>152</v>
      </c>
      <c r="C8" s="78" t="s">
        <v>151</v>
      </c>
      <c r="D8" s="6">
        <v>236.68</v>
      </c>
      <c r="E8" s="1" t="s">
        <v>25</v>
      </c>
      <c r="F8" s="74">
        <v>0</v>
      </c>
      <c r="G8" s="74">
        <v>0</v>
      </c>
      <c r="H8" s="73">
        <f t="shared" si="0"/>
        <v>0</v>
      </c>
      <c r="I8" s="73">
        <f t="shared" si="1"/>
        <v>0</v>
      </c>
    </row>
    <row r="9" spans="1:9" ht="89.25">
      <c r="A9" s="8">
        <v>8</v>
      </c>
      <c r="B9" s="1" t="s">
        <v>98</v>
      </c>
      <c r="C9" s="78" t="s">
        <v>99</v>
      </c>
      <c r="D9" s="6">
        <v>3600</v>
      </c>
      <c r="E9" s="1" t="s">
        <v>16</v>
      </c>
      <c r="F9" s="74">
        <v>0</v>
      </c>
      <c r="G9" s="74">
        <v>0</v>
      </c>
      <c r="H9" s="73">
        <f t="shared" si="0"/>
        <v>0</v>
      </c>
      <c r="I9" s="73">
        <f t="shared" si="1"/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75">
        <f>ROUND(SUM(H2:H9),0)</f>
        <v>0</v>
      </c>
      <c r="I10" s="75">
        <f>ROUND(SUM(I2:I9),0)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8.7109375" style="1" customWidth="1"/>
    <col min="3" max="3" width="36.7109375" style="1" customWidth="1"/>
    <col min="4" max="4" width="6.7109375" style="6" customWidth="1"/>
    <col min="5" max="5" width="5.4218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137</v>
      </c>
      <c r="C2" s="2" t="s">
        <v>138</v>
      </c>
      <c r="D2" s="6">
        <v>1</v>
      </c>
      <c r="E2" s="1" t="s">
        <v>13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s="9" customFormat="1" ht="12.75">
      <c r="A3" s="7"/>
      <c r="B3" s="3"/>
      <c r="C3" s="3" t="s">
        <v>22</v>
      </c>
      <c r="D3" s="5"/>
      <c r="E3" s="3"/>
      <c r="F3" s="5"/>
      <c r="G3" s="5"/>
      <c r="H3" s="75">
        <f>ROUND(SUM(H2:H2),0)</f>
        <v>0</v>
      </c>
      <c r="I3" s="75">
        <f>ROUND(SUM(I2:I2),0)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Kőburkolat készítése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7109375" style="1" customWidth="1"/>
    <col min="6" max="7" width="8.28125" style="51" customWidth="1"/>
    <col min="8" max="9" width="10.28125" style="5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0" t="s">
        <v>8</v>
      </c>
      <c r="G1" s="50" t="s">
        <v>9</v>
      </c>
      <c r="H1" s="50" t="s">
        <v>10</v>
      </c>
      <c r="I1" s="50" t="s">
        <v>11</v>
      </c>
    </row>
    <row r="2" spans="1:9" ht="204">
      <c r="A2" s="8">
        <v>1</v>
      </c>
      <c r="B2" s="1" t="s">
        <v>139</v>
      </c>
      <c r="C2" s="78" t="s">
        <v>140</v>
      </c>
      <c r="D2" s="6">
        <v>265</v>
      </c>
      <c r="E2" s="1" t="s">
        <v>25</v>
      </c>
      <c r="F2" s="84">
        <v>0</v>
      </c>
      <c r="G2" s="84">
        <v>0</v>
      </c>
      <c r="H2" s="73">
        <f>ROUND(D2*F2,0)</f>
        <v>0</v>
      </c>
      <c r="I2" s="73">
        <f>ROUND(D2*G2,0)</f>
        <v>0</v>
      </c>
    </row>
    <row r="3" spans="1:9" s="9" customFormat="1" ht="12.75">
      <c r="A3" s="7"/>
      <c r="B3" s="3"/>
      <c r="C3" s="3" t="s">
        <v>22</v>
      </c>
      <c r="D3" s="5"/>
      <c r="E3" s="3"/>
      <c r="F3" s="50"/>
      <c r="G3" s="50"/>
      <c r="H3" s="83">
        <f>ROUND(SUM(H2:H2),0)</f>
        <v>0</v>
      </c>
      <c r="I3" s="83">
        <f>ROUND(SUM(I2:I2),0)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Környezetvédelmi berendezések, mentesítések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82.28125" style="47" customWidth="1"/>
  </cols>
  <sheetData>
    <row r="2" ht="18">
      <c r="A2" s="48" t="s">
        <v>132</v>
      </c>
    </row>
    <row r="3" ht="17.25">
      <c r="A3" s="49"/>
    </row>
    <row r="4" ht="30">
      <c r="A4" s="47" t="s">
        <v>133</v>
      </c>
    </row>
    <row r="8" ht="15">
      <c r="A8" s="47" t="s">
        <v>134</v>
      </c>
    </row>
    <row r="10" ht="60">
      <c r="A10" s="47" t="s">
        <v>135</v>
      </c>
    </row>
    <row r="12" ht="90">
      <c r="A12" s="47" t="s">
        <v>136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4.28125" style="0" customWidth="1"/>
    <col min="2" max="2" width="7.57421875" style="0" customWidth="1"/>
    <col min="3" max="3" width="29.421875" style="47" customWidth="1"/>
    <col min="4" max="4" width="3.8515625" style="0" customWidth="1"/>
    <col min="5" max="5" width="4.57421875" style="0" customWidth="1"/>
    <col min="6" max="7" width="8.28125" style="0" customWidth="1"/>
    <col min="8" max="9" width="10.28125" style="0" customWidth="1"/>
  </cols>
  <sheetData>
    <row r="1" spans="1:9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0">
      <c r="A2" t="s">
        <v>119</v>
      </c>
      <c r="B2" t="s">
        <v>120</v>
      </c>
      <c r="C2" s="47" t="s">
        <v>121</v>
      </c>
      <c r="D2">
        <v>1</v>
      </c>
      <c r="E2" t="s">
        <v>13</v>
      </c>
      <c r="F2" s="85">
        <v>0</v>
      </c>
      <c r="G2" s="85">
        <v>0</v>
      </c>
      <c r="H2" s="86">
        <f aca="true" t="shared" si="0" ref="H2:H7">ROUND(D2*F2,0)</f>
        <v>0</v>
      </c>
      <c r="I2" s="86">
        <f aca="true" t="shared" si="1" ref="I2:I7">ROUND(D2*G2,0)</f>
        <v>0</v>
      </c>
    </row>
    <row r="3" spans="1:9" ht="30">
      <c r="A3" t="s">
        <v>122</v>
      </c>
      <c r="B3" t="s">
        <v>123</v>
      </c>
      <c r="C3" s="47" t="s">
        <v>124</v>
      </c>
      <c r="D3">
        <v>1</v>
      </c>
      <c r="E3" t="s">
        <v>13</v>
      </c>
      <c r="F3" s="85">
        <v>0</v>
      </c>
      <c r="G3" s="85">
        <v>0</v>
      </c>
      <c r="H3" s="86">
        <f t="shared" si="0"/>
        <v>0</v>
      </c>
      <c r="I3" s="86">
        <f t="shared" si="1"/>
        <v>0</v>
      </c>
    </row>
    <row r="4" spans="1:9" ht="75">
      <c r="A4" t="s">
        <v>174</v>
      </c>
      <c r="B4" t="s">
        <v>175</v>
      </c>
      <c r="C4" s="47" t="s">
        <v>173</v>
      </c>
      <c r="D4">
        <v>1</v>
      </c>
      <c r="E4" t="s">
        <v>13</v>
      </c>
      <c r="F4" s="85">
        <v>0</v>
      </c>
      <c r="G4" s="85">
        <v>0</v>
      </c>
      <c r="H4" s="86">
        <f t="shared" si="0"/>
        <v>0</v>
      </c>
      <c r="I4" s="86">
        <f t="shared" si="1"/>
        <v>0</v>
      </c>
    </row>
    <row r="5" spans="1:9" ht="30">
      <c r="A5" t="s">
        <v>113</v>
      </c>
      <c r="B5" t="s">
        <v>114</v>
      </c>
      <c r="C5" s="47" t="s">
        <v>125</v>
      </c>
      <c r="D5">
        <v>1</v>
      </c>
      <c r="E5" t="s">
        <v>13</v>
      </c>
      <c r="F5" s="85">
        <v>0</v>
      </c>
      <c r="G5" s="85">
        <v>0</v>
      </c>
      <c r="H5" s="86">
        <f t="shared" si="0"/>
        <v>0</v>
      </c>
      <c r="I5" s="86">
        <f t="shared" si="1"/>
        <v>0</v>
      </c>
    </row>
    <row r="6" spans="1:9" ht="45">
      <c r="A6" t="s">
        <v>126</v>
      </c>
      <c r="B6" t="s">
        <v>127</v>
      </c>
      <c r="C6" s="47" t="s">
        <v>128</v>
      </c>
      <c r="D6">
        <v>1</v>
      </c>
      <c r="E6" t="s">
        <v>13</v>
      </c>
      <c r="F6" s="85">
        <v>0</v>
      </c>
      <c r="G6" s="85">
        <v>0</v>
      </c>
      <c r="H6" s="86">
        <f t="shared" si="0"/>
        <v>0</v>
      </c>
      <c r="I6" s="86">
        <f t="shared" si="1"/>
        <v>0</v>
      </c>
    </row>
    <row r="7" spans="1:9" ht="15">
      <c r="A7" t="s">
        <v>115</v>
      </c>
      <c r="B7" t="s">
        <v>116</v>
      </c>
      <c r="C7" s="47" t="s">
        <v>129</v>
      </c>
      <c r="D7">
        <v>1</v>
      </c>
      <c r="E7" t="s">
        <v>13</v>
      </c>
      <c r="F7" s="85">
        <v>0</v>
      </c>
      <c r="G7" s="85">
        <v>0</v>
      </c>
      <c r="H7" s="86">
        <f t="shared" si="0"/>
        <v>0</v>
      </c>
      <c r="I7" s="86">
        <f t="shared" si="1"/>
        <v>0</v>
      </c>
    </row>
    <row r="8" spans="1:9" s="9" customFormat="1" ht="12.75">
      <c r="A8" s="7"/>
      <c r="B8" s="3"/>
      <c r="C8" s="3" t="s">
        <v>22</v>
      </c>
      <c r="D8" s="5"/>
      <c r="E8" s="3"/>
      <c r="F8" s="5"/>
      <c r="G8" s="5"/>
      <c r="H8" s="75">
        <f>ROUND(SUM(H2:H7),0)</f>
        <v>0</v>
      </c>
      <c r="I8" s="75">
        <f>ROUND(SUM(I2:I7),0)</f>
        <v>0</v>
      </c>
    </row>
  </sheetData>
  <sheetProtection password="C41E" sheet="1" formatCells="0" formatColumns="0" formatRows="0"/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25.140625" style="47" customWidth="1"/>
    <col min="4" max="4" width="3.8515625" style="0" customWidth="1"/>
    <col min="5" max="5" width="4.8515625" style="0" customWidth="1"/>
    <col min="6" max="7" width="8.28125" style="0" customWidth="1"/>
    <col min="8" max="9" width="10.28125" style="0" customWidth="1"/>
  </cols>
  <sheetData>
    <row r="1" spans="1:9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5">
      <c r="A2" t="s">
        <v>119</v>
      </c>
      <c r="B2" t="s">
        <v>117</v>
      </c>
      <c r="C2" s="47" t="s">
        <v>118</v>
      </c>
      <c r="D2">
        <v>1</v>
      </c>
      <c r="E2" t="s">
        <v>13</v>
      </c>
      <c r="F2" s="85">
        <v>0</v>
      </c>
      <c r="G2" s="85">
        <v>0</v>
      </c>
      <c r="H2" s="86">
        <f>ROUND(D2*F2,0)</f>
        <v>0</v>
      </c>
      <c r="I2" s="86">
        <f>ROUND(D2*G2,0)</f>
        <v>0</v>
      </c>
    </row>
    <row r="3" spans="1:9" ht="60">
      <c r="A3" s="66" t="s">
        <v>122</v>
      </c>
      <c r="B3" t="s">
        <v>130</v>
      </c>
      <c r="C3" s="70" t="s">
        <v>226</v>
      </c>
      <c r="D3">
        <v>1</v>
      </c>
      <c r="E3" t="s">
        <v>131</v>
      </c>
      <c r="F3" s="85">
        <v>0</v>
      </c>
      <c r="G3" s="85">
        <v>0</v>
      </c>
      <c r="H3" s="86">
        <f>ROUND(D3*F3,0)</f>
        <v>0</v>
      </c>
      <c r="I3" s="86">
        <f>ROUND(D3*G3,0)</f>
        <v>0</v>
      </c>
    </row>
    <row r="4" spans="1:9" ht="105">
      <c r="A4" s="66" t="s">
        <v>174</v>
      </c>
      <c r="B4" t="s">
        <v>142</v>
      </c>
      <c r="C4" s="47" t="s">
        <v>176</v>
      </c>
      <c r="D4">
        <v>1</v>
      </c>
      <c r="E4" t="s">
        <v>13</v>
      </c>
      <c r="F4" s="85">
        <v>0</v>
      </c>
      <c r="G4" s="85">
        <v>0</v>
      </c>
      <c r="H4" s="86">
        <f>ROUND(D4*F4,0)</f>
        <v>0</v>
      </c>
      <c r="I4" s="86">
        <f>ROUND(D4*G4,0)</f>
        <v>0</v>
      </c>
    </row>
    <row r="5" spans="1:9" ht="75">
      <c r="A5" s="66" t="s">
        <v>113</v>
      </c>
      <c r="B5" t="s">
        <v>143</v>
      </c>
      <c r="C5" s="47" t="s">
        <v>144</v>
      </c>
      <c r="D5">
        <v>1</v>
      </c>
      <c r="E5" t="s">
        <v>13</v>
      </c>
      <c r="F5" s="85">
        <v>0</v>
      </c>
      <c r="G5" s="85">
        <v>0</v>
      </c>
      <c r="H5" s="86">
        <f>ROUND(D5*F5,0)</f>
        <v>0</v>
      </c>
      <c r="I5" s="86">
        <f>ROUND(D5*G5,0)</f>
        <v>0</v>
      </c>
    </row>
    <row r="6" spans="1:9" s="9" customFormat="1" ht="12.75">
      <c r="A6" s="7"/>
      <c r="B6" s="3"/>
      <c r="C6" s="3" t="s">
        <v>22</v>
      </c>
      <c r="D6" s="5"/>
      <c r="E6" s="3"/>
      <c r="F6" s="5"/>
      <c r="G6" s="5"/>
      <c r="H6" s="75">
        <f>SUM(H2:H5)</f>
        <v>0</v>
      </c>
      <c r="I6" s="75">
        <f>SUM(I2:I5)</f>
        <v>0</v>
      </c>
    </row>
  </sheetData>
  <sheetProtection password="C41E" sheet="1" formatCells="0" formatColumns="0" formatRows="0"/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36.421875" style="10" customWidth="1"/>
    <col min="2" max="3" width="20.7109375" style="46" customWidth="1"/>
    <col min="4" max="16384" width="9.140625" style="10" customWidth="1"/>
  </cols>
  <sheetData>
    <row r="1" spans="1:3" s="11" customFormat="1" ht="15.75">
      <c r="A1" s="11" t="s">
        <v>0</v>
      </c>
      <c r="B1" s="45" t="s">
        <v>1</v>
      </c>
      <c r="C1" s="45" t="s">
        <v>2</v>
      </c>
    </row>
    <row r="2" spans="1:3" ht="15.75">
      <c r="A2" s="10" t="s">
        <v>24</v>
      </c>
      <c r="B2" s="76">
        <f>'Felvonulási létesítmények'!H6</f>
        <v>0</v>
      </c>
      <c r="C2" s="76">
        <f>'Felvonulási létesítmények'!I6</f>
        <v>0</v>
      </c>
    </row>
    <row r="3" spans="1:3" ht="15.75">
      <c r="A3" s="10" t="s">
        <v>30</v>
      </c>
      <c r="B3" s="76">
        <f>'Zsaluzás és állványozás'!H4</f>
        <v>0</v>
      </c>
      <c r="C3" s="76">
        <f>'Zsaluzás és állványozás'!I4</f>
        <v>0</v>
      </c>
    </row>
    <row r="4" spans="1:3" ht="15.75">
      <c r="A4" s="10" t="s">
        <v>46</v>
      </c>
      <c r="B4" s="76">
        <f>'Irtás, föld- és sziklamunka'!H10</f>
        <v>0</v>
      </c>
      <c r="C4" s="76">
        <f>'Irtás, föld- és sziklamunka'!I10</f>
        <v>0</v>
      </c>
    </row>
    <row r="5" spans="1:3" ht="15.75">
      <c r="A5" s="10" t="s">
        <v>47</v>
      </c>
      <c r="B5" s="76">
        <f>Síkalapozás!H3</f>
        <v>0</v>
      </c>
      <c r="C5" s="76">
        <f>Síkalapozás!I3</f>
        <v>0</v>
      </c>
    </row>
    <row r="6" spans="1:3" ht="15.75">
      <c r="A6" s="10" t="s">
        <v>54</v>
      </c>
      <c r="B6" s="76">
        <f>'Helyszíni beton és vasbeton mun'!H5</f>
        <v>0</v>
      </c>
      <c r="C6" s="76">
        <f>'Helyszíni beton és vasbeton mun'!I5</f>
        <v>0</v>
      </c>
    </row>
    <row r="7" spans="1:3" ht="31.5">
      <c r="A7" s="10" t="s">
        <v>55</v>
      </c>
      <c r="B7" s="76">
        <f>'Előregyártott épületszerkezeti '!H5</f>
        <v>0</v>
      </c>
      <c r="C7" s="76">
        <f>'Előregyártott épületszerkezeti '!I5</f>
        <v>0</v>
      </c>
    </row>
    <row r="8" spans="1:3" ht="15.75">
      <c r="A8" s="10" t="s">
        <v>181</v>
      </c>
      <c r="B8" s="76">
        <f>'Falazás és egyéb kőművesmunka'!H4</f>
        <v>0</v>
      </c>
      <c r="C8" s="76">
        <f>'Falazás és egyéb kőművesmunka'!I4</f>
        <v>0</v>
      </c>
    </row>
    <row r="9" spans="1:3" ht="15.75">
      <c r="A9" s="10" t="s">
        <v>70</v>
      </c>
      <c r="B9" s="76">
        <f>'Vakolás és rabicolás'!H10</f>
        <v>0</v>
      </c>
      <c r="C9" s="76">
        <f>'Vakolás és rabicolás'!I10</f>
        <v>0</v>
      </c>
    </row>
    <row r="10" spans="1:3" ht="31.5">
      <c r="A10" s="10" t="s">
        <v>71</v>
      </c>
      <c r="B10" s="76">
        <f>'Hideg- és melegburkolatok k (2'!H12</f>
        <v>0</v>
      </c>
      <c r="C10" s="76">
        <f>'Hideg- és melegburkolatok k (2'!I12</f>
        <v>0</v>
      </c>
    </row>
    <row r="11" spans="1:3" ht="15.75">
      <c r="A11" s="10" t="s">
        <v>77</v>
      </c>
      <c r="B11" s="76">
        <f>Bádogozás!H6</f>
        <v>0</v>
      </c>
      <c r="C11" s="76">
        <f>Bádogozás!I6</f>
        <v>0</v>
      </c>
    </row>
    <row r="12" spans="1:3" s="56" customFormat="1" ht="15.75">
      <c r="A12" s="58" t="s">
        <v>215</v>
      </c>
      <c r="B12" s="76">
        <f>'Fa- és műanyag szerkezet elhely'!H6</f>
        <v>0</v>
      </c>
      <c r="C12" s="76">
        <f>'Fa- és műanyag szerkezet elhely'!I6</f>
        <v>0</v>
      </c>
    </row>
    <row r="13" spans="1:3" ht="31.5">
      <c r="A13" s="10" t="s">
        <v>78</v>
      </c>
      <c r="B13" s="76">
        <f>'Fém nyílászáró és épületlakatos'!H7</f>
        <v>0</v>
      </c>
      <c r="C13" s="76">
        <f>'Fém nyílászáró és épületlakatos'!I7</f>
        <v>0</v>
      </c>
    </row>
    <row r="14" spans="1:3" ht="15.75">
      <c r="A14" s="10" t="s">
        <v>91</v>
      </c>
      <c r="B14" s="76">
        <f>Felületképzés!H13</f>
        <v>0</v>
      </c>
      <c r="C14" s="76">
        <f>Felületképzés!I13</f>
        <v>0</v>
      </c>
    </row>
    <row r="15" spans="1:3" ht="15.75">
      <c r="A15" s="10" t="s">
        <v>100</v>
      </c>
      <c r="B15" s="76">
        <f>Szigetelés!H10</f>
        <v>0</v>
      </c>
      <c r="C15" s="76">
        <f>Szigetelés!I10</f>
        <v>0</v>
      </c>
    </row>
    <row r="16" spans="1:3" ht="15.75">
      <c r="A16" s="10" t="s">
        <v>101</v>
      </c>
      <c r="B16" s="76">
        <f>'Kőburkolat készítése'!H3</f>
        <v>0</v>
      </c>
      <c r="C16" s="76">
        <f>'Kőburkolat készítése'!I3</f>
        <v>0</v>
      </c>
    </row>
    <row r="17" spans="1:3" ht="31.5">
      <c r="A17" s="58" t="s">
        <v>229</v>
      </c>
      <c r="B17" s="76">
        <f>Épületgépészet!H8</f>
        <v>0</v>
      </c>
      <c r="C17" s="76">
        <f>Épületgépészet!I8</f>
        <v>0</v>
      </c>
    </row>
    <row r="18" spans="1:3" ht="47.25">
      <c r="A18" s="58" t="s">
        <v>230</v>
      </c>
      <c r="B18" s="76">
        <f>Épületvillamosság!H6</f>
        <v>0</v>
      </c>
      <c r="C18" s="76">
        <f>Épületvillamosság!I6</f>
        <v>0</v>
      </c>
    </row>
    <row r="19" spans="1:3" s="11" customFormat="1" ht="15.75">
      <c r="A19" s="11" t="s">
        <v>102</v>
      </c>
      <c r="B19" s="77">
        <f>ROUND(SUM(B2:B18),0)</f>
        <v>0</v>
      </c>
      <c r="C19" s="77">
        <f>ROUND(SUM(C2:C18),0)</f>
        <v>0</v>
      </c>
    </row>
  </sheetData>
  <sheetProtection password="C41E" sheet="1" formatCells="0" formatColumns="0" formatRows="0"/>
  <printOptions/>
  <pageMargins left="1" right="1" top="1" bottom="1" header="0.4166666666666667" footer="0.4166666666666667"/>
  <pageSetup firstPageNumber="1" useFirstPageNumber="1" horizontalDpi="1200" verticalDpi="1200" orientation="portrait" paperSize="9" r:id="rId1"/>
  <headerFooter>
    <oddHeader>&amp;C&amp;"Times New Roman,bold"&amp;12Munkanem összesítő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003906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25.5">
      <c r="A3" s="8">
        <v>2</v>
      </c>
      <c r="B3" s="1" t="s">
        <v>15</v>
      </c>
      <c r="C3" s="2" t="s">
        <v>17</v>
      </c>
      <c r="D3" s="6">
        <v>1</v>
      </c>
      <c r="E3" s="1" t="s">
        <v>16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ht="44.25">
      <c r="A4" s="8">
        <v>3</v>
      </c>
      <c r="B4" s="1" t="s">
        <v>18</v>
      </c>
      <c r="C4" s="2" t="s">
        <v>23</v>
      </c>
      <c r="D4" s="6">
        <v>1</v>
      </c>
      <c r="E4" s="1" t="s">
        <v>16</v>
      </c>
      <c r="F4" s="74">
        <v>0</v>
      </c>
      <c r="G4" s="74">
        <v>0</v>
      </c>
      <c r="H4" s="73">
        <f>ROUND(D4*F4,0)</f>
        <v>0</v>
      </c>
      <c r="I4" s="73">
        <f>ROUND(D4*G4,0)</f>
        <v>0</v>
      </c>
    </row>
    <row r="5" spans="1:9" ht="51">
      <c r="A5" s="8">
        <v>4</v>
      </c>
      <c r="B5" s="1" t="s">
        <v>19</v>
      </c>
      <c r="C5" s="2" t="s">
        <v>21</v>
      </c>
      <c r="D5" s="6">
        <v>100</v>
      </c>
      <c r="E5" s="1" t="s">
        <v>20</v>
      </c>
      <c r="F5" s="74">
        <v>0</v>
      </c>
      <c r="G5" s="74">
        <v>0</v>
      </c>
      <c r="H5" s="73">
        <f>ROUND(D5*F5,0)</f>
        <v>0</v>
      </c>
      <c r="I5" s="73">
        <f>ROUND(D5*G5,0)</f>
        <v>0</v>
      </c>
    </row>
    <row r="6" spans="1:9" s="9" customFormat="1" ht="12.75">
      <c r="A6" s="7"/>
      <c r="B6" s="3"/>
      <c r="C6" s="3" t="s">
        <v>22</v>
      </c>
      <c r="D6" s="5"/>
      <c r="E6" s="3"/>
      <c r="F6" s="5"/>
      <c r="G6" s="5"/>
      <c r="H6" s="75">
        <f>ROUND(SUM(H2:H5),0)</f>
        <v>0</v>
      </c>
      <c r="I6" s="75">
        <f>ROUND(SUM(I2:I5),0)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281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30.5">
      <c r="A2" s="8">
        <v>1</v>
      </c>
      <c r="B2" s="1" t="s">
        <v>26</v>
      </c>
      <c r="C2" s="78" t="s">
        <v>29</v>
      </c>
      <c r="D2" s="6">
        <v>600</v>
      </c>
      <c r="E2" s="1" t="s">
        <v>25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25.5">
      <c r="A3" s="8">
        <v>2</v>
      </c>
      <c r="B3" s="1" t="s">
        <v>27</v>
      </c>
      <c r="C3" s="2" t="s">
        <v>28</v>
      </c>
      <c r="D3" s="6">
        <v>600</v>
      </c>
      <c r="E3" s="1" t="s">
        <v>25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s="9" customFormat="1" ht="12.75">
      <c r="A4" s="7"/>
      <c r="B4" s="3"/>
      <c r="C4" s="3" t="s">
        <v>22</v>
      </c>
      <c r="D4" s="5"/>
      <c r="E4" s="3"/>
      <c r="F4" s="5"/>
      <c r="G4" s="5"/>
      <c r="H4" s="75">
        <f>ROUND(SUM(H2:H3),0)</f>
        <v>0</v>
      </c>
      <c r="I4" s="75">
        <f>ROUND(SUM(I2:I3),0)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85156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31</v>
      </c>
      <c r="C2" s="2" t="s">
        <v>170</v>
      </c>
      <c r="D2" s="6">
        <v>11.76</v>
      </c>
      <c r="E2" s="1" t="s">
        <v>32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63.75">
      <c r="A3" s="8">
        <v>2</v>
      </c>
      <c r="B3" s="1" t="s">
        <v>172</v>
      </c>
      <c r="C3" s="2" t="s">
        <v>171</v>
      </c>
      <c r="D3" s="6">
        <v>24</v>
      </c>
      <c r="E3" s="1" t="s">
        <v>20</v>
      </c>
      <c r="F3" s="74">
        <v>0</v>
      </c>
      <c r="G3" s="74">
        <v>0</v>
      </c>
      <c r="H3" s="73">
        <f aca="true" t="shared" si="0" ref="H3:H9">ROUND(D3*F3,0)</f>
        <v>0</v>
      </c>
      <c r="I3" s="73">
        <f aca="true" t="shared" si="1" ref="I3:I9">ROUND(D3*G3,0)</f>
        <v>0</v>
      </c>
    </row>
    <row r="4" spans="1:9" ht="63.75">
      <c r="A4" s="8">
        <v>3</v>
      </c>
      <c r="B4" s="1" t="s">
        <v>33</v>
      </c>
      <c r="C4" s="2" t="s">
        <v>34</v>
      </c>
      <c r="D4" s="6">
        <v>3.6</v>
      </c>
      <c r="E4" s="1" t="s">
        <v>32</v>
      </c>
      <c r="F4" s="74">
        <v>0</v>
      </c>
      <c r="G4" s="74">
        <v>0</v>
      </c>
      <c r="H4" s="73">
        <f t="shared" si="0"/>
        <v>0</v>
      </c>
      <c r="I4" s="73">
        <f t="shared" si="1"/>
        <v>0</v>
      </c>
    </row>
    <row r="5" spans="1:9" ht="76.5">
      <c r="A5" s="8">
        <v>4</v>
      </c>
      <c r="B5" s="1" t="s">
        <v>35</v>
      </c>
      <c r="C5" s="2" t="s">
        <v>36</v>
      </c>
      <c r="D5" s="6">
        <v>13.45</v>
      </c>
      <c r="E5" s="1" t="s">
        <v>32</v>
      </c>
      <c r="F5" s="74">
        <v>0</v>
      </c>
      <c r="G5" s="74">
        <v>0</v>
      </c>
      <c r="H5" s="73">
        <f t="shared" si="0"/>
        <v>0</v>
      </c>
      <c r="I5" s="73">
        <f t="shared" si="1"/>
        <v>0</v>
      </c>
    </row>
    <row r="6" spans="1:9" ht="25.5">
      <c r="A6" s="8">
        <v>5</v>
      </c>
      <c r="B6" s="1" t="s">
        <v>37</v>
      </c>
      <c r="C6" s="2" t="s">
        <v>38</v>
      </c>
      <c r="D6" s="6">
        <v>3.6</v>
      </c>
      <c r="E6" s="1" t="s">
        <v>32</v>
      </c>
      <c r="F6" s="74">
        <v>0</v>
      </c>
      <c r="G6" s="74">
        <v>0</v>
      </c>
      <c r="H6" s="73">
        <f t="shared" si="0"/>
        <v>0</v>
      </c>
      <c r="I6" s="73">
        <f t="shared" si="1"/>
        <v>0</v>
      </c>
    </row>
    <row r="7" spans="1:9" ht="25.5">
      <c r="A7" s="8">
        <v>6</v>
      </c>
      <c r="B7" s="1" t="s">
        <v>39</v>
      </c>
      <c r="C7" s="2" t="s">
        <v>40</v>
      </c>
      <c r="D7" s="6">
        <v>13.45</v>
      </c>
      <c r="E7" s="1" t="s">
        <v>32</v>
      </c>
      <c r="F7" s="74">
        <v>0</v>
      </c>
      <c r="G7" s="74">
        <v>0</v>
      </c>
      <c r="H7" s="73">
        <f t="shared" si="0"/>
        <v>0</v>
      </c>
      <c r="I7" s="73">
        <f t="shared" si="1"/>
        <v>0</v>
      </c>
    </row>
    <row r="8" spans="1:9" ht="41.25">
      <c r="A8" s="8">
        <v>7</v>
      </c>
      <c r="B8" s="1" t="s">
        <v>42</v>
      </c>
      <c r="C8" s="2" t="s">
        <v>45</v>
      </c>
      <c r="D8" s="6">
        <v>5</v>
      </c>
      <c r="E8" s="1" t="s">
        <v>16</v>
      </c>
      <c r="F8" s="74">
        <v>0</v>
      </c>
      <c r="G8" s="74">
        <v>0</v>
      </c>
      <c r="H8" s="73">
        <f t="shared" si="0"/>
        <v>0</v>
      </c>
      <c r="I8" s="73">
        <f t="shared" si="1"/>
        <v>0</v>
      </c>
    </row>
    <row r="9" spans="1:9" ht="38.25">
      <c r="A9" s="8">
        <v>8</v>
      </c>
      <c r="B9" s="1" t="s">
        <v>43</v>
      </c>
      <c r="C9" s="2" t="s">
        <v>44</v>
      </c>
      <c r="D9" s="6">
        <v>25</v>
      </c>
      <c r="E9" s="1" t="s">
        <v>32</v>
      </c>
      <c r="F9" s="74">
        <v>0</v>
      </c>
      <c r="G9" s="74">
        <v>0</v>
      </c>
      <c r="H9" s="73">
        <f t="shared" si="0"/>
        <v>0</v>
      </c>
      <c r="I9" s="73">
        <f t="shared" si="1"/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75">
        <f>ROUND(SUM(H2:H9),0)</f>
        <v>0</v>
      </c>
      <c r="I10" s="75">
        <f>ROUND(SUM(I2:I9),0)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3.851562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168</v>
      </c>
      <c r="C2" s="2" t="s">
        <v>169</v>
      </c>
      <c r="D2" s="6">
        <v>1.69</v>
      </c>
      <c r="E2" s="1" t="s">
        <v>32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s="9" customFormat="1" ht="12.75">
      <c r="A3" s="7"/>
      <c r="B3" s="3"/>
      <c r="C3" s="3" t="s">
        <v>22</v>
      </c>
      <c r="D3" s="5"/>
      <c r="E3" s="3"/>
      <c r="F3" s="5"/>
      <c r="G3" s="5"/>
      <c r="H3" s="75">
        <f>ROUND(SUM(H2:H2),0)</f>
        <v>0</v>
      </c>
      <c r="I3" s="75">
        <f>ROUND(SUM(I2:I2),0)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5742187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48</v>
      </c>
      <c r="C2" s="2" t="s">
        <v>50</v>
      </c>
      <c r="D2" s="6">
        <v>0.441</v>
      </c>
      <c r="E2" s="1" t="s">
        <v>49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63.75">
      <c r="A3" s="8">
        <v>2</v>
      </c>
      <c r="B3" s="1" t="s">
        <v>51</v>
      </c>
      <c r="C3" s="2" t="s">
        <v>52</v>
      </c>
      <c r="D3" s="6">
        <v>0.882</v>
      </c>
      <c r="E3" s="1" t="s">
        <v>49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ht="103.5">
      <c r="A4" s="8">
        <v>3</v>
      </c>
      <c r="B4" s="1" t="s">
        <v>53</v>
      </c>
      <c r="C4" s="78" t="s">
        <v>167</v>
      </c>
      <c r="D4" s="6">
        <v>8.82</v>
      </c>
      <c r="E4" s="1" t="s">
        <v>32</v>
      </c>
      <c r="F4" s="74">
        <v>0</v>
      </c>
      <c r="G4" s="74">
        <v>0</v>
      </c>
      <c r="H4" s="73">
        <f>ROUND(D4*F4,0)</f>
        <v>0</v>
      </c>
      <c r="I4" s="73">
        <f>ROUND(D4*G4,0)</f>
        <v>0</v>
      </c>
    </row>
    <row r="5" spans="1:9" s="9" customFormat="1" ht="12.75">
      <c r="A5" s="7"/>
      <c r="B5" s="3"/>
      <c r="C5" s="3" t="s">
        <v>22</v>
      </c>
      <c r="D5" s="5"/>
      <c r="E5" s="3"/>
      <c r="F5" s="5"/>
      <c r="G5" s="5"/>
      <c r="H5" s="75">
        <f>ROUND(SUM(H2:H4),0)</f>
        <v>0</v>
      </c>
      <c r="I5" s="75">
        <f>ROUND(SUM(I2:I4),0)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4.140625" style="1" customWidth="1"/>
    <col min="6" max="7" width="8.28125" style="6" customWidth="1"/>
    <col min="8" max="9" width="10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160</v>
      </c>
      <c r="C2" s="2" t="s">
        <v>159</v>
      </c>
      <c r="D2" s="6">
        <v>15</v>
      </c>
      <c r="E2" s="1" t="s">
        <v>16</v>
      </c>
      <c r="F2" s="74">
        <v>0</v>
      </c>
      <c r="G2" s="74">
        <v>0</v>
      </c>
      <c r="H2" s="73">
        <f>ROUND(D2*F2,0)</f>
        <v>0</v>
      </c>
      <c r="I2" s="73">
        <f>ROUND(D2*G2,0)</f>
        <v>0</v>
      </c>
    </row>
    <row r="3" spans="1:9" ht="63.75">
      <c r="A3" s="8">
        <v>2</v>
      </c>
      <c r="B3" s="1" t="s">
        <v>162</v>
      </c>
      <c r="C3" s="1" t="s">
        <v>161</v>
      </c>
      <c r="D3" s="6">
        <v>96</v>
      </c>
      <c r="E3" s="1" t="s">
        <v>16</v>
      </c>
      <c r="F3" s="74">
        <v>0</v>
      </c>
      <c r="G3" s="74">
        <v>0</v>
      </c>
      <c r="H3" s="73">
        <f>ROUND(D3*F3,0)</f>
        <v>0</v>
      </c>
      <c r="I3" s="73">
        <f>ROUND(D3*G3,0)</f>
        <v>0</v>
      </c>
    </row>
    <row r="4" spans="1:9" s="57" customFormat="1" ht="140.25">
      <c r="A4" s="61">
        <v>3</v>
      </c>
      <c r="B4" s="59" t="s">
        <v>216</v>
      </c>
      <c r="C4" s="78" t="s">
        <v>217</v>
      </c>
      <c r="D4" s="60">
        <v>1</v>
      </c>
      <c r="E4" s="59" t="s">
        <v>16</v>
      </c>
      <c r="F4" s="74">
        <v>0</v>
      </c>
      <c r="G4" s="74">
        <v>0</v>
      </c>
      <c r="H4" s="73">
        <f>ROUND(D4*F4,0)</f>
        <v>0</v>
      </c>
      <c r="I4" s="73">
        <f>ROUND(D4*G4,0)</f>
        <v>0</v>
      </c>
    </row>
    <row r="5" spans="1:9" s="9" customFormat="1" ht="12.75">
      <c r="A5" s="7"/>
      <c r="B5" s="3"/>
      <c r="C5" s="3" t="s">
        <v>22</v>
      </c>
      <c r="D5" s="5"/>
      <c r="E5" s="3"/>
      <c r="F5" s="5"/>
      <c r="G5" s="5"/>
      <c r="H5" s="75">
        <f>ROUND(SUM(H2:H4),0)</f>
        <v>0</v>
      </c>
      <c r="I5" s="75">
        <f>ROUND(SUM(I2:I4),0)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Előregyártott épületszerkezeti elem elhelyezése és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</dc:creator>
  <cp:keywords/>
  <dc:description/>
  <cp:lastModifiedBy>Rexterra5</cp:lastModifiedBy>
  <dcterms:created xsi:type="dcterms:W3CDTF">2016-03-30T10:02:25Z</dcterms:created>
  <dcterms:modified xsi:type="dcterms:W3CDTF">2018-04-13T13:27:17Z</dcterms:modified>
  <cp:category/>
  <cp:version/>
  <cp:contentType/>
  <cp:contentStatus/>
</cp:coreProperties>
</file>